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8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<sst xmlns="http://schemas.openxmlformats.org/spreadsheetml/2006/main" count="157" uniqueCount="110">
  <si>
    <t>N°</t>
  </si>
  <si>
    <t>Nom -Prénom</t>
  </si>
  <si>
    <t>Poste</t>
  </si>
  <si>
    <t>Date de naissance</t>
  </si>
  <si>
    <t>Nationalité</t>
  </si>
  <si>
    <t>Jens Lehmann</t>
  </si>
  <si>
    <t>gardien</t>
  </si>
  <si>
    <t>allemand</t>
  </si>
  <si>
    <t>Abou Diaby</t>
  </si>
  <si>
    <t>milieu</t>
  </si>
  <si>
    <t>français</t>
  </si>
  <si>
    <t>Frencesc fabregas</t>
  </si>
  <si>
    <t>espagnol</t>
  </si>
  <si>
    <t>Kolo Toure</t>
  </si>
  <si>
    <t>défenseur</t>
  </si>
  <si>
    <t>ivoirien</t>
  </si>
  <si>
    <t>Philipe Sanderos</t>
  </si>
  <si>
    <t>suisse</t>
  </si>
  <si>
    <t>Tomas Rosicky</t>
  </si>
  <si>
    <t>attaquant</t>
  </si>
  <si>
    <t>République tchèque</t>
  </si>
  <si>
    <t>Fredrik Ljungberg</t>
  </si>
  <si>
    <t>suède</t>
  </si>
  <si>
    <t>Julio Baptista</t>
  </si>
  <si>
    <t>brésilien</t>
  </si>
  <si>
    <t>William Gallas</t>
  </si>
  <si>
    <t>Robin Van Persie</t>
  </si>
  <si>
    <t>hollandais</t>
  </si>
  <si>
    <t>Alexander Hleb</t>
  </si>
  <si>
    <t>Belarus</t>
  </si>
  <si>
    <t>Thierry Henry</t>
  </si>
  <si>
    <t>Denilson</t>
  </si>
  <si>
    <t>Mathieu Flamini</t>
  </si>
  <si>
    <t>Alexandre Song</t>
  </si>
  <si>
    <t>camerounais</t>
  </si>
  <si>
    <t>Gilberto</t>
  </si>
  <si>
    <t>Johan Djourou</t>
  </si>
  <si>
    <t>Mart Poom</t>
  </si>
  <si>
    <t>estonien</t>
  </si>
  <si>
    <t>Gael Clichy</t>
  </si>
  <si>
    <t>Manuel Almunia</t>
  </si>
  <si>
    <t>Emmanuel Adebayor</t>
  </si>
  <si>
    <t>togolais</t>
  </si>
  <si>
    <t>Emmanuel Eboue</t>
  </si>
  <si>
    <t>Jeremie Aliadiere</t>
  </si>
  <si>
    <t>Justin Hoyte</t>
  </si>
  <si>
    <t>anglais</t>
  </si>
  <si>
    <t>Theo Walcott</t>
  </si>
  <si>
    <t xml:space="preserve"> attaquant</t>
  </si>
  <si>
    <t>Matthew Connolly</t>
  </si>
  <si>
    <t>Kerrea Gilbert</t>
  </si>
  <si>
    <t>Mark Randall</t>
  </si>
  <si>
    <t>Armand Traore</t>
  </si>
  <si>
    <t>Nicklas Bendtner</t>
  </si>
  <si>
    <t>Fabrice Muamba</t>
  </si>
  <si>
    <t>congolais</t>
  </si>
  <si>
    <t>Arturo Lupoli</t>
  </si>
  <si>
    <t>italien</t>
  </si>
  <si>
    <t xml:space="preserve">Q4 : </t>
  </si>
  <si>
    <t>4eA</t>
  </si>
  <si>
    <t>Partie 2 :</t>
  </si>
  <si>
    <t>Age</t>
  </si>
  <si>
    <t>Effectif</t>
  </si>
  <si>
    <t>Pourcentage</t>
  </si>
  <si>
    <t>20 et moins</t>
  </si>
  <si>
    <t>De 21 à 24 ans</t>
  </si>
  <si>
    <t>De 25 à 28 ans</t>
  </si>
  <si>
    <t>29 et ou plus</t>
  </si>
  <si>
    <r>
      <t>Q6</t>
    </r>
    <r>
      <rPr>
        <sz val="10"/>
        <rFont val="Comic Sans MS"/>
        <family val="4"/>
      </rPr>
      <t>:</t>
    </r>
  </si>
  <si>
    <t>Q7:</t>
  </si>
  <si>
    <t>Partie 1:</t>
  </si>
  <si>
    <r>
      <t>Q8:</t>
    </r>
    <r>
      <rPr>
        <sz val="10"/>
        <rFont val="Comic Sans MS"/>
        <family val="4"/>
      </rPr>
      <t xml:space="preserve"> La moyenne d'âge des joueurs est de 24,38</t>
    </r>
  </si>
  <si>
    <t>Partie3:</t>
  </si>
  <si>
    <r>
      <t>Q9</t>
    </r>
    <r>
      <rPr>
        <sz val="10"/>
        <color indexed="10"/>
        <rFont val="Comic Sans MS"/>
        <family val="4"/>
      </rPr>
      <t>:</t>
    </r>
  </si>
  <si>
    <t>Partie 4:</t>
  </si>
  <si>
    <t>Q10:</t>
  </si>
  <si>
    <t>Les 3 derniers sans numéro et ne son pas pris en compte dans les calculs.</t>
  </si>
  <si>
    <r>
      <t>Q1 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Le football club d’Arsenal a été fondé en</t>
    </r>
    <r>
      <rPr>
        <sz val="10"/>
        <color indexed="10"/>
        <rFont val="Comic Sans MS"/>
        <family val="4"/>
      </rPr>
      <t xml:space="preserve"> </t>
    </r>
    <r>
      <rPr>
        <sz val="10"/>
        <color indexed="8"/>
        <rFont val="Comic Sans MS"/>
        <family val="4"/>
      </rPr>
      <t>1886.</t>
    </r>
  </si>
  <si>
    <r>
      <t>Q2 :</t>
    </r>
    <r>
      <rPr>
        <sz val="10"/>
        <rFont val="Comic Sans MS"/>
        <family val="4"/>
      </rPr>
      <t xml:space="preserve"> Arsenal a été sacré 11 fois champion d’Angleterre.</t>
    </r>
  </si>
  <si>
    <r>
      <t>Q3 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Arsène Wenger est le manager d’Arsenal.</t>
    </r>
  </si>
  <si>
    <t>Nationnalitées</t>
  </si>
  <si>
    <t xml:space="preserve">nombre de joueur </t>
  </si>
  <si>
    <t>Anglais</t>
  </si>
  <si>
    <t>Allemand</t>
  </si>
  <si>
    <t>Français</t>
  </si>
  <si>
    <t>Estonien</t>
  </si>
  <si>
    <t>Brésilien</t>
  </si>
  <si>
    <t>Suède</t>
  </si>
  <si>
    <t>Espagnol</t>
  </si>
  <si>
    <t>Ivoirien</t>
  </si>
  <si>
    <t>Camerounais</t>
  </si>
  <si>
    <t>Togolais</t>
  </si>
  <si>
    <t>Hollandais</t>
  </si>
  <si>
    <t>Suisse</t>
  </si>
  <si>
    <t>il y en a 14.</t>
  </si>
  <si>
    <t>répartition des poste avec un graphique</t>
  </si>
  <si>
    <r>
      <t>Q5 :</t>
    </r>
    <r>
      <rPr>
        <u val="single"/>
        <sz val="11"/>
        <color indexed="20"/>
        <rFont val="Comic Sans MS"/>
        <family val="4"/>
      </rPr>
      <t xml:space="preserve"> </t>
    </r>
    <r>
      <rPr>
        <sz val="11"/>
        <rFont val="Comic Sans MS"/>
        <family val="4"/>
      </rPr>
      <t>-L</t>
    </r>
    <r>
      <rPr>
        <sz val="10"/>
        <rFont val="Comic Sans MS"/>
        <family val="4"/>
      </rPr>
      <t>e plus vieux joueur est Jens Lehmann et il a 38 ans</t>
    </r>
  </si>
  <si>
    <t xml:space="preserve">        - Le plus jeune joueur est Armand Traore et il a 18 ans</t>
  </si>
  <si>
    <t>danois</t>
  </si>
  <si>
    <t>belarus</t>
  </si>
  <si>
    <t>Moyenne d'âge</t>
  </si>
  <si>
    <t>Milieu</t>
  </si>
  <si>
    <t>Attaquant</t>
  </si>
  <si>
    <t>Goal</t>
  </si>
  <si>
    <t>Défenseur</t>
  </si>
  <si>
    <t xml:space="preserve"> Comme on peut le voit sur le tableau (ci-dessous), il y a plein de nationnalités,</t>
  </si>
  <si>
    <t>Le club est anglais et pourtant les joueurs</t>
  </si>
  <si>
    <t>anglais ne sont pas les plus nombreux.</t>
  </si>
  <si>
    <t>La nationalité français est la plus représentée.</t>
  </si>
  <si>
    <t>Mélanie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</si>
</sst>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/mm/yy;@"/>
    <numFmt numFmtId="168" formatCode="mmm\-yyyy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2">
    <font>
      <sz val="10"/>
      <name val="Arial"/>
      <family val="0"/>
    </font>
    <font>
      <sz val="9"/>
      <name val="Comic Sans MS"/>
      <family val="4"/>
    </font>
    <font>
      <sz val="9"/>
      <color indexed="14"/>
      <name val="Comic Sans MS"/>
      <family val="4"/>
    </font>
    <font>
      <u val="single"/>
      <sz val="10"/>
      <color indexed="10"/>
      <name val="Comic Sans MS"/>
      <family val="4"/>
    </font>
    <font>
      <sz val="10"/>
      <color indexed="10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sz val="10"/>
      <color indexed="20"/>
      <name val="Comic Sans MS"/>
      <family val="4"/>
    </font>
    <font>
      <u val="single"/>
      <sz val="11"/>
      <color indexed="20"/>
      <name val="Comic Sans MS"/>
      <family val="4"/>
    </font>
    <font>
      <sz val="11"/>
      <color indexed="20"/>
      <name val="Comic Sans MS"/>
      <family val="4"/>
    </font>
    <font>
      <sz val="11"/>
      <name val="Comic Sans MS"/>
      <family val="4"/>
    </font>
    <font>
      <sz val="10"/>
      <color indexed="53"/>
      <name val="Comic Sans MS"/>
      <family val="4"/>
    </font>
    <font>
      <sz val="10"/>
      <color indexed="48"/>
      <name val="Comic Sans MS"/>
      <family val="4"/>
    </font>
    <font>
      <sz val="9.25"/>
      <name val="Arial"/>
      <family val="0"/>
    </font>
    <font>
      <b/>
      <i/>
      <u val="single"/>
      <sz val="11"/>
      <color indexed="20"/>
      <name val="Arial"/>
      <family val="2"/>
    </font>
    <font>
      <b/>
      <sz val="11"/>
      <color indexed="12"/>
      <name val="Arial"/>
      <family val="2"/>
    </font>
    <font>
      <b/>
      <i/>
      <sz val="11"/>
      <color indexed="60"/>
      <name val="Comic Sans MS"/>
      <family val="4"/>
    </font>
    <font>
      <sz val="10"/>
      <color indexed="17"/>
      <name val="Comic Sans MS"/>
      <family val="4"/>
    </font>
    <font>
      <b/>
      <i/>
      <u val="single"/>
      <sz val="18"/>
      <color indexed="20"/>
      <name val="Book Antiqua"/>
      <family val="1"/>
    </font>
    <font>
      <sz val="18"/>
      <name val="Book Antiqua"/>
      <family val="1"/>
    </font>
    <font>
      <b/>
      <sz val="18"/>
      <color indexed="20"/>
      <name val="Book Antiqua"/>
      <family val="1"/>
    </font>
    <font>
      <b/>
      <i/>
      <sz val="18"/>
      <name val="Book Antiqua"/>
      <family val="1"/>
    </font>
    <font>
      <sz val="10"/>
      <color indexed="10"/>
      <name val="Arial"/>
      <family val="0"/>
    </font>
    <font>
      <i/>
      <sz val="8"/>
      <color indexed="10"/>
      <name val="Comic Sans MS"/>
      <family val="4"/>
    </font>
    <font>
      <i/>
      <sz val="9"/>
      <color indexed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color indexed="12"/>
      <name val="Comic Sans MS"/>
      <family val="4"/>
    </font>
    <font>
      <sz val="8"/>
      <name val="Arial"/>
      <family val="0"/>
    </font>
    <font>
      <b/>
      <sz val="9.5"/>
      <name val="Arial"/>
      <family val="0"/>
    </font>
    <font>
      <b/>
      <sz val="24"/>
      <name val="Arial"/>
      <family val="0"/>
    </font>
    <font>
      <i/>
      <sz val="18"/>
      <name val="Monotype Corsiva"/>
      <family val="4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NumberFormat="1" applyFont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2" borderId="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7" fillId="0" borderId="7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3" borderId="8" xfId="0" applyFont="1" applyFill="1" applyBorder="1" applyAlignment="1">
      <alignment horizontal="center" wrapText="1"/>
    </xf>
    <xf numFmtId="0" fontId="24" fillId="3" borderId="10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4" fillId="3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25" fillId="5" borderId="3" xfId="0" applyFont="1" applyFill="1" applyBorder="1" applyAlignment="1">
      <alignment/>
    </xf>
    <xf numFmtId="0" fontId="26" fillId="5" borderId="3" xfId="0" applyFont="1" applyFill="1" applyBorder="1" applyAlignment="1">
      <alignment/>
    </xf>
    <xf numFmtId="0" fontId="27" fillId="0" borderId="3" xfId="0" applyFont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2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27" fillId="0" borderId="3" xfId="0" applyFont="1" applyBorder="1" applyAlignment="1">
      <alignment horizontal="center"/>
    </xf>
    <xf numFmtId="0" fontId="5" fillId="5" borderId="3" xfId="0" applyFont="1" applyFill="1" applyBorder="1" applyAlignment="1">
      <alignment/>
    </xf>
    <xf numFmtId="2" fontId="5" fillId="5" borderId="3" xfId="0" applyNumberFormat="1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0" fontId="27" fillId="8" borderId="3" xfId="0" applyFont="1" applyFill="1" applyBorder="1" applyAlignment="1">
      <alignment/>
    </xf>
    <xf numFmtId="0" fontId="5" fillId="8" borderId="0" xfId="0" applyFont="1" applyFill="1" applyAlignment="1">
      <alignment/>
    </xf>
    <xf numFmtId="0" fontId="5" fillId="8" borderId="0" xfId="0" applyFont="1" applyFill="1" applyAlignment="1">
      <alignment horizontal="left"/>
    </xf>
    <xf numFmtId="0" fontId="27" fillId="9" borderId="3" xfId="0" applyFont="1" applyFill="1" applyBorder="1" applyAlignment="1">
      <alignment/>
    </xf>
    <xf numFmtId="0" fontId="5" fillId="9" borderId="0" xfId="0" applyFont="1" applyFill="1" applyAlignment="1">
      <alignment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993300"/>
                </a:solidFill>
              </a:rPr>
              <a:t>Répartition des joueurs en fonction de leur âge.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>
        <c:manualLayout>
          <c:xMode val="edge"/>
          <c:yMode val="edge"/>
          <c:x val="0.02875"/>
          <c:y val="0.188"/>
          <c:w val="0.7632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Feuil1!$B$105</c:f>
              <c:strCache>
                <c:ptCount val="1"/>
                <c:pt idx="0">
                  <c:v>Effectif</c:v>
                </c:pt>
              </c:strCache>
            </c:strRef>
          </c:tx>
          <c:spPr>
            <a:gradFill rotWithShape="1">
              <a:gsLst>
                <a:gs pos="0">
                  <a:srgbClr val="E6DCAC"/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Feuil1!$C$104:$F$104</c:f>
              <c:strCache>
                <c:ptCount val="4"/>
                <c:pt idx="0">
                  <c:v>20 et moins</c:v>
                </c:pt>
                <c:pt idx="1">
                  <c:v>De 21 à 24 ans</c:v>
                </c:pt>
                <c:pt idx="2">
                  <c:v>De 25 à 28 ans</c:v>
                </c:pt>
                <c:pt idx="3">
                  <c:v>29 et ou plus</c:v>
                </c:pt>
              </c:strCache>
            </c:strRef>
          </c:cat>
          <c:val>
            <c:numRef>
              <c:f>Feuil1!$C$105:$F$105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Feuil1!$B$106</c:f>
              <c:strCache>
                <c:ptCount val="1"/>
                <c:pt idx="0">
                  <c:v>Pourcentage</c:v>
                </c:pt>
              </c:strCache>
            </c:strRef>
          </c:tx>
          <c:spPr>
            <a:gradFill rotWithShape="1">
              <a:gsLst>
                <a:gs pos="0">
                  <a:srgbClr val="A603AB"/>
                </a:gs>
                <a:gs pos="21001">
                  <a:srgbClr val="0819FB"/>
                </a:gs>
                <a:gs pos="35001">
                  <a:srgbClr val="1A8D48"/>
                </a:gs>
                <a:gs pos="52000">
                  <a:srgbClr val="FFFF00"/>
                </a:gs>
                <a:gs pos="73000">
                  <a:srgbClr val="EE3F17"/>
                </a:gs>
                <a:gs pos="88000">
                  <a:srgbClr val="E81766"/>
                </a:gs>
                <a:gs pos="100000">
                  <a:srgbClr val="A603AB"/>
                </a:gs>
              </a:gsLst>
              <a:lin ang="189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Feuil1!$C$104:$F$104</c:f>
              <c:strCache>
                <c:ptCount val="4"/>
                <c:pt idx="0">
                  <c:v>20 et moins</c:v>
                </c:pt>
                <c:pt idx="1">
                  <c:v>De 21 à 24 ans</c:v>
                </c:pt>
                <c:pt idx="2">
                  <c:v>De 25 à 28 ans</c:v>
                </c:pt>
                <c:pt idx="3">
                  <c:v>29 et ou plus</c:v>
                </c:pt>
              </c:strCache>
            </c:strRef>
          </c:cat>
          <c:val>
            <c:numRef>
              <c:f>Feuil1!$C$106:$F$106</c:f>
              <c:numCache>
                <c:ptCount val="4"/>
                <c:pt idx="0">
                  <c:v>31.03448275862069</c:v>
                </c:pt>
                <c:pt idx="1">
                  <c:v>31.03448275862069</c:v>
                </c:pt>
                <c:pt idx="2">
                  <c:v>13.793103448275861</c:v>
                </c:pt>
                <c:pt idx="3">
                  <c:v>24.137931034482758</c:v>
                </c:pt>
              </c:numCache>
            </c:numRef>
          </c:val>
        </c:ser>
        <c:axId val="40769973"/>
        <c:axId val="42187086"/>
      </c:barChart>
      <c:catAx>
        <c:axId val="4076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87086"/>
        <c:crosses val="autoZero"/>
        <c:auto val="1"/>
        <c:lblOffset val="100"/>
        <c:noMultiLvlLbl val="0"/>
      </c:catAx>
      <c:valAx>
        <c:axId val="42187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69973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45725"/>
          <c:w val="0.18875"/>
          <c:h val="0.212"/>
        </c:manualLayout>
      </c:layout>
      <c:overlay val="0"/>
      <c:spPr>
        <a:blipFill>
          <a:blip r:embed="rId3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Répartition des postes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33925"/>
          <c:w val="0.34175"/>
          <c:h val="0.4625"/>
        </c:manualLayout>
      </c:layout>
      <c:pieChart>
        <c:varyColors val="1"/>
        <c:ser>
          <c:idx val="0"/>
          <c:order val="0"/>
          <c:tx>
            <c:strRef>
              <c:f>Feuil1!$B$145</c:f>
              <c:strCache>
                <c:ptCount val="1"/>
                <c:pt idx="0">
                  <c:v>Effectif</c:v>
                </c:pt>
              </c:strCache>
            </c:strRef>
          </c:tx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Pt>
            <c:idx val="3"/>
            <c:spPr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Feuil1!$C$144:$F$144</c:f>
              <c:strCache>
                <c:ptCount val="4"/>
                <c:pt idx="0">
                  <c:v>Milieu</c:v>
                </c:pt>
                <c:pt idx="1">
                  <c:v>Attaquant</c:v>
                </c:pt>
                <c:pt idx="2">
                  <c:v>Goal</c:v>
                </c:pt>
                <c:pt idx="3">
                  <c:v>Défenseur</c:v>
                </c:pt>
              </c:strCache>
            </c:strRef>
          </c:cat>
          <c:val>
            <c:numRef>
              <c:f>Feuil1!$C$145:$F$145</c:f>
              <c:numCache>
                <c:ptCount val="4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Feuil1!$B$146</c:f>
              <c:strCache>
                <c:ptCount val="1"/>
                <c:pt idx="0">
                  <c:v>Pourcentage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Feuil1!$C$144:$F$144</c:f>
              <c:strCache>
                <c:ptCount val="4"/>
                <c:pt idx="0">
                  <c:v>Milieu</c:v>
                </c:pt>
                <c:pt idx="1">
                  <c:v>Attaquant</c:v>
                </c:pt>
                <c:pt idx="2">
                  <c:v>Goal</c:v>
                </c:pt>
                <c:pt idx="3">
                  <c:v>Défenseur</c:v>
                </c:pt>
              </c:strCache>
            </c:strRef>
          </c:cat>
          <c:val>
            <c:numRef>
              <c:f>Feuil1!$C$146:$F$146</c:f>
              <c:numCache>
                <c:ptCount val="4"/>
                <c:pt idx="0">
                  <c:v>24.137931034482758</c:v>
                </c:pt>
                <c:pt idx="1">
                  <c:v>31.03448275862069</c:v>
                </c:pt>
                <c:pt idx="2">
                  <c:v>10.344827586206897</c:v>
                </c:pt>
                <c:pt idx="3">
                  <c:v>34.48275862068966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225"/>
          <c:w val="0.2605"/>
          <c:h val="0.577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19050</xdr:rowOff>
    </xdr:from>
    <xdr:to>
      <xdr:col>5</xdr:col>
      <xdr:colOff>676275</xdr:colOff>
      <xdr:row>25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6675" y="3257550"/>
          <a:ext cx="5143500" cy="1409700"/>
        </a:xfrm>
        <a:prstGeom prst="rect"/>
        <a:noFill/>
      </xdr:spPr>
      <xdr:txBody>
        <a:bodyPr fromWordArt="1" wrap="none">
          <a:prstTxWarp prst="textWave1">
            <a:avLst>
              <a:gd name="adj1" fmla="val 20643"/>
              <a:gd name="adj2" fmla="val 49162"/>
            </a:avLst>
          </a:prstTxWarp>
        </a:bodyPr>
        <a:p>
          <a:pPr algn="ctr"/>
          <a:r>
            <a:rPr sz="3600" i="1" b="1" kern="10" spc="0">
              <a:ln w="22225" cmpd="sng">
                <a:solidFill>
                  <a:srgbClr val="8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200"/>
                  </a:gs>
                  <a:gs pos="22500">
                    <a:srgbClr val="FF7A00"/>
                  </a:gs>
                  <a:gs pos="35000">
                    <a:srgbClr val="FF0300"/>
                  </a:gs>
                  <a:gs pos="50000">
                    <a:srgbClr val="4D0808"/>
                  </a:gs>
                  <a:gs pos="65000">
                    <a:srgbClr val="FF0300"/>
                  </a:gs>
                  <a:gs pos="77500">
                    <a:srgbClr val="FF7A00"/>
                  </a:gs>
                  <a:gs pos="100000">
                    <a:srgbClr val="FFF200"/>
                  </a:gs>
                </a:gsLst>
                <a:lin ang="189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omic Sans MS"/>
              <a:cs typeface="Comic Sans MS"/>
            </a:rPr>
            <a:t>Devoir maison de mars</a:t>
          </a:r>
        </a:p>
      </xdr:txBody>
    </xdr:sp>
    <xdr:clientData/>
  </xdr:twoCellAnchor>
  <xdr:twoCellAnchor>
    <xdr:from>
      <xdr:col>1</xdr:col>
      <xdr:colOff>47625</xdr:colOff>
      <xdr:row>111</xdr:row>
      <xdr:rowOff>85725</xdr:rowOff>
    </xdr:from>
    <xdr:to>
      <xdr:col>5</xdr:col>
      <xdr:colOff>238125</xdr:colOff>
      <xdr:row>127</xdr:row>
      <xdr:rowOff>57150</xdr:rowOff>
    </xdr:to>
    <xdr:graphicFrame>
      <xdr:nvGraphicFramePr>
        <xdr:cNvPr id="2" name="Chart 4"/>
        <xdr:cNvGraphicFramePr/>
      </xdr:nvGraphicFramePr>
      <xdr:xfrm>
        <a:off x="495300" y="21612225"/>
        <a:ext cx="42767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866775</xdr:colOff>
      <xdr:row>3</xdr:row>
      <xdr:rowOff>95250</xdr:rowOff>
    </xdr:from>
    <xdr:to>
      <xdr:col>5</xdr:col>
      <xdr:colOff>333375</xdr:colOff>
      <xdr:row>9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81025"/>
          <a:ext cx="1371600" cy="1400175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466725</xdr:colOff>
      <xdr:row>147</xdr:row>
      <xdr:rowOff>66675</xdr:rowOff>
    </xdr:from>
    <xdr:to>
      <xdr:col>5</xdr:col>
      <xdr:colOff>85725</xdr:colOff>
      <xdr:row>159</xdr:row>
      <xdr:rowOff>28575</xdr:rowOff>
    </xdr:to>
    <xdr:graphicFrame>
      <xdr:nvGraphicFramePr>
        <xdr:cNvPr id="4" name="Chart 11"/>
        <xdr:cNvGraphicFramePr/>
      </xdr:nvGraphicFramePr>
      <xdr:xfrm>
        <a:off x="914400" y="28108275"/>
        <a:ext cx="37052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838200</xdr:colOff>
      <xdr:row>28</xdr:row>
      <xdr:rowOff>114300</xdr:rowOff>
    </xdr:from>
    <xdr:to>
      <xdr:col>4</xdr:col>
      <xdr:colOff>628650</xdr:colOff>
      <xdr:row>45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5133975"/>
          <a:ext cx="28670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1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6.7109375" style="0" customWidth="1"/>
    <col min="2" max="2" width="16.7109375" style="0" customWidth="1"/>
    <col min="3" max="3" width="16.00390625" style="0" customWidth="1"/>
    <col min="4" max="4" width="13.421875" style="0" customWidth="1"/>
    <col min="5" max="5" width="15.140625" style="0" customWidth="1"/>
    <col min="6" max="6" width="12.8515625" style="26" customWidth="1"/>
  </cols>
  <sheetData>
    <row r="4" spans="1:2" ht="23.25">
      <c r="A4" s="66" t="s">
        <v>109</v>
      </c>
      <c r="B4" s="66"/>
    </row>
    <row r="5" spans="1:2" ht="23.25">
      <c r="A5" s="66" t="s">
        <v>59</v>
      </c>
      <c r="B5" s="66"/>
    </row>
    <row r="6" ht="12.75"/>
    <row r="7" ht="12.75"/>
    <row r="8" ht="12.75"/>
    <row r="9" ht="12.75"/>
    <row r="10" ht="30">
      <c r="I10" s="65"/>
    </row>
    <row r="11" ht="12.75">
      <c r="K11" s="3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30">
      <c r="B39" s="65"/>
    </row>
    <row r="40" ht="12.75"/>
    <row r="41" ht="12.75"/>
    <row r="42" ht="12.75"/>
    <row r="43" ht="12.75"/>
    <row r="44" ht="12.75"/>
    <row r="45" ht="12.75"/>
    <row r="46" ht="12.75"/>
    <row r="51" spans="1:2" ht="24">
      <c r="A51" s="22" t="s">
        <v>70</v>
      </c>
      <c r="B51" s="23"/>
    </row>
    <row r="52" ht="14.25">
      <c r="A52" s="16"/>
    </row>
    <row r="53" spans="1:8" ht="15">
      <c r="A53" s="4" t="s">
        <v>77</v>
      </c>
      <c r="B53" s="5"/>
      <c r="C53" s="5"/>
      <c r="D53" s="5"/>
      <c r="E53" s="5"/>
      <c r="F53" s="27"/>
      <c r="G53" s="5"/>
      <c r="H53" s="5"/>
    </row>
    <row r="54" spans="1:8" ht="15">
      <c r="A54" s="4" t="s">
        <v>78</v>
      </c>
      <c r="B54" s="5"/>
      <c r="C54" s="5"/>
      <c r="D54" s="5"/>
      <c r="E54" s="5"/>
      <c r="F54" s="27"/>
      <c r="G54" s="5"/>
      <c r="H54" s="5"/>
    </row>
    <row r="55" spans="1:8" ht="15">
      <c r="A55" s="4" t="s">
        <v>79</v>
      </c>
      <c r="B55" s="5"/>
      <c r="C55" s="5"/>
      <c r="D55" s="5"/>
      <c r="E55" s="5"/>
      <c r="F55" s="27"/>
      <c r="G55" s="5"/>
      <c r="H55" s="5"/>
    </row>
    <row r="56" spans="1:8" ht="15.75" thickBot="1">
      <c r="A56" s="4" t="s">
        <v>58</v>
      </c>
      <c r="B56" s="5"/>
      <c r="C56" s="5"/>
      <c r="D56" s="5"/>
      <c r="E56" s="5"/>
      <c r="F56" s="27"/>
      <c r="G56" s="5"/>
      <c r="H56" s="5"/>
    </row>
    <row r="57" spans="1:8" ht="27" customHeight="1" thickBot="1">
      <c r="A57" s="36" t="s">
        <v>0</v>
      </c>
      <c r="B57" s="37" t="s">
        <v>1</v>
      </c>
      <c r="C57" s="37" t="s">
        <v>2</v>
      </c>
      <c r="D57" s="37" t="s">
        <v>3</v>
      </c>
      <c r="E57" s="38" t="s">
        <v>4</v>
      </c>
      <c r="F57" s="39" t="s">
        <v>61</v>
      </c>
      <c r="G57" s="5"/>
      <c r="H57" s="5"/>
    </row>
    <row r="58" spans="1:8" ht="16.5" customHeight="1" thickBot="1">
      <c r="A58" s="3">
        <v>1</v>
      </c>
      <c r="B58" s="1" t="s">
        <v>5</v>
      </c>
      <c r="C58" s="50" t="s">
        <v>6</v>
      </c>
      <c r="D58" s="2">
        <v>25517</v>
      </c>
      <c r="E58" s="30" t="s">
        <v>7</v>
      </c>
      <c r="F58" s="31">
        <f>SUM(2007-1969)</f>
        <v>38</v>
      </c>
      <c r="G58" s="19"/>
      <c r="H58" s="5"/>
    </row>
    <row r="59" spans="1:8" ht="16.5" customHeight="1" thickBot="1">
      <c r="A59" s="3">
        <v>21</v>
      </c>
      <c r="B59" s="1" t="s">
        <v>37</v>
      </c>
      <c r="C59" s="50" t="s">
        <v>6</v>
      </c>
      <c r="D59" s="2">
        <v>26332</v>
      </c>
      <c r="E59" s="30" t="s">
        <v>38</v>
      </c>
      <c r="F59" s="32">
        <f>SUM(2007-1972)</f>
        <v>35</v>
      </c>
      <c r="G59" s="19"/>
      <c r="H59" s="5"/>
    </row>
    <row r="60" spans="1:8" ht="16.5" customHeight="1" thickBot="1">
      <c r="A60" s="3">
        <v>19</v>
      </c>
      <c r="B60" s="1" t="s">
        <v>35</v>
      </c>
      <c r="C60" s="50" t="s">
        <v>9</v>
      </c>
      <c r="D60" s="2">
        <v>28040</v>
      </c>
      <c r="E60" s="30" t="s">
        <v>24</v>
      </c>
      <c r="F60" s="32">
        <f>SUM(2007-1976)</f>
        <v>31</v>
      </c>
      <c r="G60" s="19"/>
      <c r="H60" s="5"/>
    </row>
    <row r="61" spans="1:8" ht="16.5" customHeight="1" thickBot="1">
      <c r="A61" s="3">
        <v>8</v>
      </c>
      <c r="B61" s="1" t="s">
        <v>21</v>
      </c>
      <c r="C61" s="50" t="s">
        <v>19</v>
      </c>
      <c r="D61" s="2">
        <v>28231</v>
      </c>
      <c r="E61" s="30" t="s">
        <v>22</v>
      </c>
      <c r="F61" s="33">
        <f>SUM(2007-1977)</f>
        <v>30</v>
      </c>
      <c r="G61" s="19"/>
      <c r="H61" s="5"/>
    </row>
    <row r="62" spans="1:9" ht="16.5" customHeight="1" thickBot="1">
      <c r="A62" s="3">
        <v>24</v>
      </c>
      <c r="B62" s="1" t="s">
        <v>40</v>
      </c>
      <c r="C62" s="50" t="s">
        <v>6</v>
      </c>
      <c r="D62" s="2">
        <v>28264</v>
      </c>
      <c r="E62" s="30" t="s">
        <v>12</v>
      </c>
      <c r="F62" s="32">
        <f>SUM(2007-1977)</f>
        <v>30</v>
      </c>
      <c r="G62" s="19"/>
      <c r="H62" s="5"/>
      <c r="I62" s="69"/>
    </row>
    <row r="63" spans="1:9" ht="16.5" customHeight="1" thickBot="1">
      <c r="A63" s="3">
        <v>10</v>
      </c>
      <c r="B63" s="1" t="s">
        <v>25</v>
      </c>
      <c r="C63" s="50" t="s">
        <v>14</v>
      </c>
      <c r="D63" s="2">
        <v>28354</v>
      </c>
      <c r="E63" s="30" t="s">
        <v>10</v>
      </c>
      <c r="F63" s="33">
        <f>SUM(2007-1977)</f>
        <v>30</v>
      </c>
      <c r="G63" s="19"/>
      <c r="H63" s="5"/>
      <c r="I63" s="70"/>
    </row>
    <row r="64" spans="1:9" ht="16.5" customHeight="1" thickBot="1">
      <c r="A64" s="3">
        <v>14</v>
      </c>
      <c r="B64" s="1" t="s">
        <v>30</v>
      </c>
      <c r="C64" s="50" t="s">
        <v>19</v>
      </c>
      <c r="D64" s="2">
        <v>28354</v>
      </c>
      <c r="E64" s="30" t="s">
        <v>10</v>
      </c>
      <c r="F64" s="32">
        <f>SUM(2007-1977)</f>
        <v>30</v>
      </c>
      <c r="G64" s="19"/>
      <c r="H64" s="5"/>
      <c r="I64" s="69"/>
    </row>
    <row r="65" spans="1:9" ht="16.5" customHeight="1" thickBot="1">
      <c r="A65" s="3">
        <v>7</v>
      </c>
      <c r="B65" s="1" t="s">
        <v>18</v>
      </c>
      <c r="C65" s="50" t="s">
        <v>19</v>
      </c>
      <c r="D65" s="2">
        <v>29498</v>
      </c>
      <c r="E65" s="30" t="s">
        <v>20</v>
      </c>
      <c r="F65" s="33">
        <f>SUM(2007-1980)</f>
        <v>27</v>
      </c>
      <c r="G65" s="19"/>
      <c r="H65" s="5"/>
      <c r="I65" s="69"/>
    </row>
    <row r="66" spans="1:8" ht="16.5" customHeight="1" thickBot="1">
      <c r="A66" s="3">
        <v>5</v>
      </c>
      <c r="B66" s="1" t="s">
        <v>13</v>
      </c>
      <c r="C66" s="50" t="s">
        <v>14</v>
      </c>
      <c r="D66" s="2">
        <v>29664</v>
      </c>
      <c r="E66" s="30" t="s">
        <v>15</v>
      </c>
      <c r="F66" s="32">
        <f>SUM(2007-1981)</f>
        <v>26</v>
      </c>
      <c r="G66" s="19"/>
      <c r="H66" s="5"/>
    </row>
    <row r="67" spans="1:8" ht="16.5" customHeight="1" thickBot="1">
      <c r="A67" s="3">
        <v>13</v>
      </c>
      <c r="B67" s="1" t="s">
        <v>28</v>
      </c>
      <c r="C67" s="50" t="s">
        <v>19</v>
      </c>
      <c r="D67" s="2">
        <v>29707</v>
      </c>
      <c r="E67" s="30" t="s">
        <v>99</v>
      </c>
      <c r="F67" s="33">
        <f>SUM(2007-1981)</f>
        <v>26</v>
      </c>
      <c r="G67" s="19"/>
      <c r="H67" s="5"/>
    </row>
    <row r="68" spans="1:8" ht="16.5" customHeight="1" thickBot="1">
      <c r="A68" s="3">
        <v>9</v>
      </c>
      <c r="B68" s="1" t="s">
        <v>23</v>
      </c>
      <c r="C68" s="50" t="s">
        <v>19</v>
      </c>
      <c r="D68" s="2">
        <v>29860</v>
      </c>
      <c r="E68" s="30" t="s">
        <v>24</v>
      </c>
      <c r="F68" s="32">
        <f>SUM(2007-1981)</f>
        <v>26</v>
      </c>
      <c r="G68" s="19"/>
      <c r="H68" s="5"/>
    </row>
    <row r="69" spans="1:8" ht="16.5" customHeight="1" thickBot="1">
      <c r="A69" s="3">
        <v>30</v>
      </c>
      <c r="B69" s="1" t="s">
        <v>44</v>
      </c>
      <c r="C69" s="50" t="s">
        <v>19</v>
      </c>
      <c r="D69" s="2">
        <v>30405</v>
      </c>
      <c r="E69" s="30" t="s">
        <v>10</v>
      </c>
      <c r="F69" s="33">
        <f>SUM(2007-1983)</f>
        <v>24</v>
      </c>
      <c r="G69" s="19"/>
      <c r="H69" s="5"/>
    </row>
    <row r="70" spans="1:8" ht="16.5" customHeight="1" thickBot="1">
      <c r="A70" s="3">
        <v>27</v>
      </c>
      <c r="B70" s="1" t="s">
        <v>43</v>
      </c>
      <c r="C70" s="50" t="s">
        <v>14</v>
      </c>
      <c r="D70" s="2">
        <v>30442</v>
      </c>
      <c r="E70" s="30" t="s">
        <v>15</v>
      </c>
      <c r="F70" s="32">
        <f>SUM(2007-1983)</f>
        <v>24</v>
      </c>
      <c r="G70" s="19"/>
      <c r="H70" s="5"/>
    </row>
    <row r="71" spans="1:8" ht="16.5" customHeight="1" thickBot="1">
      <c r="A71" s="3">
        <v>11</v>
      </c>
      <c r="B71" s="1" t="s">
        <v>26</v>
      </c>
      <c r="C71" s="50" t="s">
        <v>19</v>
      </c>
      <c r="D71" s="2">
        <v>30534</v>
      </c>
      <c r="E71" s="30" t="s">
        <v>27</v>
      </c>
      <c r="F71" s="33">
        <f>SUM(2007-1983)</f>
        <v>24</v>
      </c>
      <c r="G71" s="19"/>
      <c r="H71" s="5"/>
    </row>
    <row r="72" spans="1:8" ht="16.5" customHeight="1" thickBot="1">
      <c r="A72" s="3">
        <v>16</v>
      </c>
      <c r="B72" s="1" t="s">
        <v>32</v>
      </c>
      <c r="C72" s="50" t="s">
        <v>9</v>
      </c>
      <c r="D72" s="2">
        <v>30748</v>
      </c>
      <c r="E72" s="30" t="s">
        <v>10</v>
      </c>
      <c r="F72" s="32">
        <f>SUM(2007-1984)</f>
        <v>23</v>
      </c>
      <c r="G72" s="34"/>
      <c r="H72" s="5"/>
    </row>
    <row r="73" spans="1:8" ht="16.5" customHeight="1" thickBot="1">
      <c r="A73" s="3">
        <v>31</v>
      </c>
      <c r="B73" s="1" t="s">
        <v>45</v>
      </c>
      <c r="C73" s="50" t="s">
        <v>14</v>
      </c>
      <c r="D73" s="2">
        <v>31006</v>
      </c>
      <c r="E73" s="30" t="s">
        <v>46</v>
      </c>
      <c r="F73" s="33">
        <f>SUM(2007-1984)</f>
        <v>23</v>
      </c>
      <c r="G73" s="19"/>
      <c r="H73" s="5"/>
    </row>
    <row r="74" spans="1:8" ht="16.5" customHeight="1" thickBot="1">
      <c r="A74" s="3">
        <v>6</v>
      </c>
      <c r="B74" s="1" t="s">
        <v>16</v>
      </c>
      <c r="C74" s="50" t="s">
        <v>14</v>
      </c>
      <c r="D74" s="2">
        <v>31092</v>
      </c>
      <c r="E74" s="30" t="s">
        <v>17</v>
      </c>
      <c r="F74" s="32">
        <f>SUM(2007-1985)</f>
        <v>22</v>
      </c>
      <c r="G74" s="19"/>
      <c r="H74" s="5"/>
    </row>
    <row r="75" spans="1:8" ht="16.5" customHeight="1" thickBot="1">
      <c r="A75" s="3">
        <v>25</v>
      </c>
      <c r="B75" s="1" t="s">
        <v>41</v>
      </c>
      <c r="C75" s="50" t="s">
        <v>19</v>
      </c>
      <c r="D75" s="2">
        <v>31104</v>
      </c>
      <c r="E75" s="30" t="s">
        <v>42</v>
      </c>
      <c r="F75" s="33">
        <f>SUM(2007-1985)</f>
        <v>22</v>
      </c>
      <c r="G75" s="19"/>
      <c r="H75" s="5"/>
    </row>
    <row r="76" spans="1:8" ht="16.5" customHeight="1" thickBot="1">
      <c r="A76" s="3">
        <v>22</v>
      </c>
      <c r="B76" s="1" t="s">
        <v>39</v>
      </c>
      <c r="C76" s="50" t="s">
        <v>14</v>
      </c>
      <c r="D76" s="2">
        <v>31254</v>
      </c>
      <c r="E76" s="30" t="s">
        <v>10</v>
      </c>
      <c r="F76" s="32">
        <f>SUM(2007-1985)</f>
        <v>22</v>
      </c>
      <c r="G76" s="19"/>
      <c r="H76" s="5"/>
    </row>
    <row r="77" spans="1:8" ht="16.5" customHeight="1" thickBot="1">
      <c r="A77" s="3">
        <v>2</v>
      </c>
      <c r="B77" s="1" t="s">
        <v>8</v>
      </c>
      <c r="C77" s="50" t="s">
        <v>9</v>
      </c>
      <c r="D77" s="2">
        <v>31543</v>
      </c>
      <c r="E77" s="30" t="s">
        <v>10</v>
      </c>
      <c r="F77" s="33">
        <f>SUM(2007-1986)</f>
        <v>21</v>
      </c>
      <c r="G77" s="19"/>
      <c r="H77" s="5"/>
    </row>
    <row r="78" spans="1:8" ht="16.5" customHeight="1" thickBot="1">
      <c r="A78" s="3">
        <v>20</v>
      </c>
      <c r="B78" s="1" t="s">
        <v>36</v>
      </c>
      <c r="C78" s="50" t="s">
        <v>14</v>
      </c>
      <c r="D78" s="2">
        <v>31795</v>
      </c>
      <c r="E78" s="30" t="s">
        <v>15</v>
      </c>
      <c r="F78" s="32">
        <f>SUM(2007-1987)</f>
        <v>20</v>
      </c>
      <c r="G78" s="19"/>
      <c r="H78" s="5"/>
    </row>
    <row r="79" spans="1:8" ht="16.5" customHeight="1" thickBot="1">
      <c r="A79" s="3">
        <v>38</v>
      </c>
      <c r="B79" s="1" t="s">
        <v>50</v>
      </c>
      <c r="C79" s="50" t="s">
        <v>14</v>
      </c>
      <c r="D79" s="2">
        <v>31836</v>
      </c>
      <c r="E79" s="30" t="s">
        <v>46</v>
      </c>
      <c r="F79" s="33">
        <f>SUM(2007-1987)</f>
        <v>20</v>
      </c>
      <c r="G79" s="19"/>
      <c r="H79" s="5"/>
    </row>
    <row r="80" spans="1:8" ht="16.5" customHeight="1" thickBot="1">
      <c r="A80" s="3">
        <v>4</v>
      </c>
      <c r="B80" s="1" t="s">
        <v>11</v>
      </c>
      <c r="C80" s="50" t="s">
        <v>9</v>
      </c>
      <c r="D80" s="2">
        <v>31901</v>
      </c>
      <c r="E80" s="30" t="s">
        <v>12</v>
      </c>
      <c r="F80" s="32">
        <f>SUM(2007-1987)</f>
        <v>20</v>
      </c>
      <c r="G80" s="19"/>
      <c r="H80" s="5"/>
    </row>
    <row r="81" spans="1:8" ht="16.5" customHeight="1" thickBot="1">
      <c r="A81" s="3">
        <v>17</v>
      </c>
      <c r="B81" s="1" t="s">
        <v>33</v>
      </c>
      <c r="C81" s="50" t="s">
        <v>9</v>
      </c>
      <c r="D81" s="2">
        <v>32029</v>
      </c>
      <c r="E81" s="30" t="s">
        <v>34</v>
      </c>
      <c r="F81" s="33">
        <f>SUM(2007-1987)</f>
        <v>20</v>
      </c>
      <c r="G81" s="19"/>
      <c r="H81" s="5"/>
    </row>
    <row r="82" spans="1:8" ht="16.5" customHeight="1" thickBot="1">
      <c r="A82" s="3">
        <v>33</v>
      </c>
      <c r="B82" s="1" t="s">
        <v>49</v>
      </c>
      <c r="C82" s="50" t="s">
        <v>14</v>
      </c>
      <c r="D82" s="2">
        <v>32074</v>
      </c>
      <c r="E82" s="30" t="s">
        <v>46</v>
      </c>
      <c r="F82" s="32">
        <f>SUM(2007-1987)</f>
        <v>20</v>
      </c>
      <c r="G82" s="19"/>
      <c r="H82" s="5"/>
    </row>
    <row r="83" spans="1:8" ht="16.5" customHeight="1" thickBot="1">
      <c r="A83" s="3">
        <v>15</v>
      </c>
      <c r="B83" s="1" t="s">
        <v>31</v>
      </c>
      <c r="C83" s="50" t="s">
        <v>9</v>
      </c>
      <c r="D83" s="2">
        <v>32189</v>
      </c>
      <c r="E83" s="30" t="s">
        <v>24</v>
      </c>
      <c r="F83" s="33">
        <f>SUM(2007-1988)</f>
        <v>19</v>
      </c>
      <c r="G83" s="19"/>
      <c r="H83" s="5"/>
    </row>
    <row r="84" spans="1:8" ht="16.5" customHeight="1" thickBot="1">
      <c r="A84" s="3">
        <v>32</v>
      </c>
      <c r="B84" s="1" t="s">
        <v>47</v>
      </c>
      <c r="C84" s="50" t="s">
        <v>48</v>
      </c>
      <c r="D84" s="2">
        <v>32573</v>
      </c>
      <c r="E84" s="30" t="s">
        <v>46</v>
      </c>
      <c r="F84" s="32">
        <f>SUM(2007-1989)</f>
        <v>18</v>
      </c>
      <c r="G84" s="19"/>
      <c r="H84" s="5"/>
    </row>
    <row r="85" spans="1:8" ht="16.5" customHeight="1" thickBot="1">
      <c r="A85" s="3">
        <v>40</v>
      </c>
      <c r="B85" s="1" t="s">
        <v>51</v>
      </c>
      <c r="C85" s="50" t="s">
        <v>9</v>
      </c>
      <c r="D85" s="2">
        <v>32771</v>
      </c>
      <c r="E85" s="30" t="s">
        <v>46</v>
      </c>
      <c r="F85" s="33">
        <f>SUM(2007-1989)</f>
        <v>18</v>
      </c>
      <c r="G85" s="19"/>
      <c r="H85" s="5"/>
    </row>
    <row r="86" spans="1:8" ht="16.5" customHeight="1" thickBot="1">
      <c r="A86" s="3">
        <v>45</v>
      </c>
      <c r="B86" s="1" t="s">
        <v>52</v>
      </c>
      <c r="C86" s="50" t="s">
        <v>14</v>
      </c>
      <c r="D86" s="2">
        <v>32789</v>
      </c>
      <c r="E86" s="30" t="s">
        <v>10</v>
      </c>
      <c r="F86" s="32">
        <f>SUM(2007-1989)</f>
        <v>18</v>
      </c>
      <c r="G86" s="19"/>
      <c r="H86" s="5"/>
    </row>
    <row r="87" spans="1:8" ht="16.5" customHeight="1" thickBot="1">
      <c r="A87" s="13"/>
      <c r="B87" s="14" t="s">
        <v>53</v>
      </c>
      <c r="C87" s="14" t="s">
        <v>19</v>
      </c>
      <c r="D87" s="15">
        <v>32158</v>
      </c>
      <c r="E87" s="14" t="s">
        <v>98</v>
      </c>
      <c r="F87" s="27"/>
      <c r="G87" s="5"/>
      <c r="H87" s="5"/>
    </row>
    <row r="88" spans="1:8" ht="16.5" customHeight="1" thickBot="1">
      <c r="A88" s="13"/>
      <c r="B88" s="14" t="s">
        <v>54</v>
      </c>
      <c r="C88" s="14" t="s">
        <v>9</v>
      </c>
      <c r="D88" s="15">
        <v>32239</v>
      </c>
      <c r="E88" s="14" t="s">
        <v>55</v>
      </c>
      <c r="F88" s="27"/>
      <c r="G88" s="5"/>
      <c r="H88" s="5"/>
    </row>
    <row r="89" spans="1:8" ht="16.5" customHeight="1" thickBot="1">
      <c r="A89" s="13"/>
      <c r="B89" s="14" t="s">
        <v>56</v>
      </c>
      <c r="C89" s="14" t="s">
        <v>19</v>
      </c>
      <c r="D89" s="15">
        <v>31952</v>
      </c>
      <c r="E89" s="49" t="s">
        <v>57</v>
      </c>
      <c r="F89" s="27"/>
      <c r="G89" s="5"/>
      <c r="H89" s="5"/>
    </row>
    <row r="90" spans="1:8" ht="15">
      <c r="A90" s="5"/>
      <c r="B90" s="5"/>
      <c r="C90" s="5"/>
      <c r="D90" s="5"/>
      <c r="E90" s="53" t="s">
        <v>100</v>
      </c>
      <c r="F90" s="54">
        <f>(SUM(F58:F89))/29</f>
        <v>24.379310344827587</v>
      </c>
      <c r="G90" s="5"/>
      <c r="H90" s="5"/>
    </row>
    <row r="91" spans="1:8" ht="15">
      <c r="A91" s="5"/>
      <c r="B91" s="5"/>
      <c r="C91" s="5"/>
      <c r="D91" s="5"/>
      <c r="E91" s="5"/>
      <c r="F91" s="27"/>
      <c r="G91" s="5"/>
      <c r="H91" s="5"/>
    </row>
    <row r="92" spans="1:8" ht="15">
      <c r="A92" s="20" t="s">
        <v>76</v>
      </c>
      <c r="B92" s="21"/>
      <c r="C92" s="21"/>
      <c r="D92" s="21"/>
      <c r="E92" s="28"/>
      <c r="F92" s="27"/>
      <c r="G92" s="5"/>
      <c r="H92" s="5"/>
    </row>
    <row r="93" spans="1:8" ht="15">
      <c r="A93" s="6"/>
      <c r="B93" s="5"/>
      <c r="C93" s="5"/>
      <c r="D93" s="5"/>
      <c r="E93" s="5"/>
      <c r="F93" s="27"/>
      <c r="G93" s="5"/>
      <c r="H93" s="5"/>
    </row>
    <row r="94" spans="1:8" ht="15">
      <c r="A94" s="6"/>
      <c r="B94" s="5"/>
      <c r="C94" s="5"/>
      <c r="D94" s="5"/>
      <c r="E94" s="5"/>
      <c r="F94" s="27"/>
      <c r="G94" s="5"/>
      <c r="H94" s="5"/>
    </row>
    <row r="95" spans="1:8" ht="15">
      <c r="A95" s="6"/>
      <c r="B95" s="5"/>
      <c r="C95" s="5"/>
      <c r="D95" s="5"/>
      <c r="E95" s="5"/>
      <c r="F95" s="27"/>
      <c r="G95" s="5"/>
      <c r="H95" s="5"/>
    </row>
    <row r="96" spans="1:8" ht="15">
      <c r="A96" s="6"/>
      <c r="B96" s="5"/>
      <c r="C96" s="5"/>
      <c r="D96" s="5"/>
      <c r="E96" s="5"/>
      <c r="F96" s="27"/>
      <c r="G96" s="5"/>
      <c r="H96" s="5"/>
    </row>
    <row r="97" spans="1:8" ht="24">
      <c r="A97" s="22" t="s">
        <v>60</v>
      </c>
      <c r="B97" s="25"/>
      <c r="C97" s="5"/>
      <c r="D97" s="5"/>
      <c r="E97" s="5"/>
      <c r="F97" s="27"/>
      <c r="G97" s="5"/>
      <c r="H97" s="5"/>
    </row>
    <row r="98" spans="1:8" ht="15.75" customHeight="1">
      <c r="A98" s="22"/>
      <c r="B98" s="25"/>
      <c r="C98" s="5"/>
      <c r="D98" s="5"/>
      <c r="E98" s="5"/>
      <c r="F98" s="27"/>
      <c r="G98" s="5"/>
      <c r="H98" s="5"/>
    </row>
    <row r="99" spans="1:8" ht="14.25" customHeight="1">
      <c r="A99" s="7"/>
      <c r="B99" s="5"/>
      <c r="C99" s="5"/>
      <c r="D99" s="5"/>
      <c r="E99" s="5"/>
      <c r="F99" s="27"/>
      <c r="G99" s="5"/>
      <c r="H99" s="5"/>
    </row>
    <row r="100" spans="1:8" ht="16.5">
      <c r="A100" s="4" t="s">
        <v>96</v>
      </c>
      <c r="B100" s="5"/>
      <c r="C100" s="5"/>
      <c r="D100" s="5"/>
      <c r="E100" s="5"/>
      <c r="F100" s="27"/>
      <c r="G100" s="5"/>
      <c r="H100" s="5"/>
    </row>
    <row r="101" spans="1:8" ht="15">
      <c r="A101" s="5" t="s">
        <v>97</v>
      </c>
      <c r="B101" s="5"/>
      <c r="C101" s="5"/>
      <c r="D101" s="5"/>
      <c r="E101" s="5"/>
      <c r="F101" s="27"/>
      <c r="G101" s="5"/>
      <c r="H101" s="5"/>
    </row>
    <row r="102" spans="1:8" ht="15">
      <c r="A102" s="5"/>
      <c r="B102" s="5"/>
      <c r="C102" s="5"/>
      <c r="D102" s="5"/>
      <c r="E102" s="5"/>
      <c r="F102" s="27"/>
      <c r="G102" s="5"/>
      <c r="H102" s="5"/>
    </row>
    <row r="103" spans="1:8" ht="15">
      <c r="A103" s="4" t="s">
        <v>68</v>
      </c>
      <c r="B103" s="5"/>
      <c r="C103" s="5"/>
      <c r="D103" s="5"/>
      <c r="E103" s="18"/>
      <c r="F103" s="27"/>
      <c r="G103" s="5"/>
      <c r="H103" s="5"/>
    </row>
    <row r="104" spans="1:8" ht="16.5" customHeight="1">
      <c r="A104" s="5"/>
      <c r="B104" s="8" t="s">
        <v>61</v>
      </c>
      <c r="C104" s="9" t="s">
        <v>64</v>
      </c>
      <c r="D104" s="9" t="s">
        <v>65</v>
      </c>
      <c r="E104" s="9" t="s">
        <v>66</v>
      </c>
      <c r="F104" s="9" t="s">
        <v>67</v>
      </c>
      <c r="G104" s="5"/>
      <c r="H104" s="5"/>
    </row>
    <row r="105" spans="1:8" ht="16.5" customHeight="1">
      <c r="A105" s="5"/>
      <c r="B105" s="8" t="s">
        <v>62</v>
      </c>
      <c r="C105" s="10">
        <v>9</v>
      </c>
      <c r="D105" s="10">
        <v>9</v>
      </c>
      <c r="E105" s="11">
        <v>4</v>
      </c>
      <c r="F105" s="10">
        <v>7</v>
      </c>
      <c r="G105" s="5"/>
      <c r="H105" s="5"/>
    </row>
    <row r="106" spans="1:8" ht="16.5" customHeight="1">
      <c r="A106" s="5"/>
      <c r="B106" s="8" t="s">
        <v>63</v>
      </c>
      <c r="C106" s="11">
        <f>SUM(C105/29*100)</f>
        <v>31.03448275862069</v>
      </c>
      <c r="D106" s="11">
        <f>SUM(D105/29*100)</f>
        <v>31.03448275862069</v>
      </c>
      <c r="E106" s="11">
        <f>SUM(E105/29*100)</f>
        <v>13.793103448275861</v>
      </c>
      <c r="F106" s="11">
        <f>SUM(F105/29*100)</f>
        <v>24.137931034482758</v>
      </c>
      <c r="G106" s="5"/>
      <c r="H106" s="12"/>
    </row>
    <row r="107" spans="1:8" ht="16.5" customHeight="1">
      <c r="A107" s="5"/>
      <c r="B107" s="67"/>
      <c r="C107" s="68"/>
      <c r="D107" s="68"/>
      <c r="E107" s="68"/>
      <c r="F107" s="68"/>
      <c r="G107" s="5"/>
      <c r="H107" s="12"/>
    </row>
    <row r="108" spans="1:8" ht="16.5" customHeight="1">
      <c r="A108" s="5"/>
      <c r="B108" s="67"/>
      <c r="C108" s="68"/>
      <c r="D108" s="68"/>
      <c r="E108" s="68"/>
      <c r="F108" s="68"/>
      <c r="G108" s="5"/>
      <c r="H108" s="12"/>
    </row>
    <row r="109" spans="1:8" ht="15">
      <c r="A109" s="5"/>
      <c r="B109" s="5"/>
      <c r="C109" s="5"/>
      <c r="D109" s="5"/>
      <c r="E109" s="5"/>
      <c r="F109" s="27"/>
      <c r="G109" s="5"/>
      <c r="H109" s="5"/>
    </row>
    <row r="110" spans="1:8" ht="15">
      <c r="A110" s="4" t="s">
        <v>69</v>
      </c>
      <c r="B110" s="5"/>
      <c r="C110" s="5"/>
      <c r="D110" s="5"/>
      <c r="E110" s="5"/>
      <c r="F110" s="27"/>
      <c r="G110" s="5"/>
      <c r="H110" s="5"/>
    </row>
    <row r="111" spans="1:8" ht="15">
      <c r="A111" s="5"/>
      <c r="B111" s="5"/>
      <c r="C111" s="5"/>
      <c r="D111" s="5"/>
      <c r="E111" s="5"/>
      <c r="F111" s="27"/>
      <c r="G111" s="5"/>
      <c r="H111" s="5"/>
    </row>
    <row r="112" spans="1:8" ht="15">
      <c r="A112" s="5"/>
      <c r="B112" s="5"/>
      <c r="C112" s="5"/>
      <c r="D112" s="5"/>
      <c r="E112" s="5"/>
      <c r="F112" s="27"/>
      <c r="G112" s="5"/>
      <c r="H112" s="5"/>
    </row>
    <row r="113" spans="1:8" ht="15">
      <c r="A113" s="5"/>
      <c r="B113" s="5"/>
      <c r="C113" s="5"/>
      <c r="D113" s="5"/>
      <c r="E113" s="5"/>
      <c r="F113" s="27"/>
      <c r="G113" s="5"/>
      <c r="H113" s="5"/>
    </row>
    <row r="114" spans="1:8" ht="15">
      <c r="A114" s="5"/>
      <c r="B114" s="5"/>
      <c r="C114" s="5"/>
      <c r="D114" s="5"/>
      <c r="F114" s="27"/>
      <c r="G114" s="5"/>
      <c r="H114" s="5"/>
    </row>
    <row r="131" spans="1:5" ht="15">
      <c r="A131" s="4" t="s">
        <v>71</v>
      </c>
      <c r="B131" s="5"/>
      <c r="C131" s="5"/>
      <c r="D131" s="5"/>
      <c r="E131" s="5"/>
    </row>
    <row r="132" spans="1:5" ht="15">
      <c r="A132" s="4"/>
      <c r="B132" s="5"/>
      <c r="C132" s="5"/>
      <c r="D132" s="5"/>
      <c r="E132" s="5"/>
    </row>
    <row r="133" spans="1:5" ht="15">
      <c r="A133" s="4"/>
      <c r="B133" s="5"/>
      <c r="C133" s="5"/>
      <c r="D133" s="5"/>
      <c r="E133" s="5"/>
    </row>
    <row r="134" spans="1:5" ht="15">
      <c r="A134" s="4"/>
      <c r="B134" s="5"/>
      <c r="C134" s="5"/>
      <c r="D134" s="5"/>
      <c r="E134" s="5"/>
    </row>
    <row r="135" spans="1:5" ht="15">
      <c r="A135" s="4"/>
      <c r="B135" s="5"/>
      <c r="C135" s="5"/>
      <c r="D135" s="5"/>
      <c r="E135" s="5"/>
    </row>
    <row r="136" spans="1:5" ht="15">
      <c r="A136" s="4"/>
      <c r="B136" s="5"/>
      <c r="C136" s="5"/>
      <c r="D136" s="5"/>
      <c r="E136" s="5"/>
    </row>
    <row r="137" spans="1:5" ht="15">
      <c r="A137" s="4"/>
      <c r="B137" s="5"/>
      <c r="C137" s="5"/>
      <c r="D137" s="5"/>
      <c r="E137" s="5"/>
    </row>
    <row r="138" spans="1:5" ht="15">
      <c r="A138" s="4"/>
      <c r="B138" s="5"/>
      <c r="C138" s="5"/>
      <c r="D138" s="5"/>
      <c r="E138" s="5"/>
    </row>
    <row r="139" spans="1:5" ht="15">
      <c r="A139" s="4"/>
      <c r="B139" s="5"/>
      <c r="C139" s="5"/>
      <c r="D139" s="5"/>
      <c r="E139" s="5"/>
    </row>
    <row r="140" spans="1:2" ht="24">
      <c r="A140" s="22" t="s">
        <v>72</v>
      </c>
      <c r="B140" s="22"/>
    </row>
    <row r="141" ht="15">
      <c r="E141" s="5"/>
    </row>
    <row r="142" spans="1:6" ht="15">
      <c r="A142" s="4" t="s">
        <v>73</v>
      </c>
      <c r="B142" s="5" t="s">
        <v>95</v>
      </c>
      <c r="C142" s="5"/>
      <c r="D142" s="5"/>
      <c r="E142" s="5"/>
      <c r="F142" s="27"/>
    </row>
    <row r="143" spans="1:6" ht="15">
      <c r="A143" s="5"/>
      <c r="B143" s="5"/>
      <c r="C143" s="5"/>
      <c r="D143" s="5"/>
      <c r="E143" s="5"/>
      <c r="F143" s="27"/>
    </row>
    <row r="144" spans="1:6" ht="15">
      <c r="A144" s="5"/>
      <c r="B144" s="8" t="s">
        <v>2</v>
      </c>
      <c r="C144" s="52" t="s">
        <v>101</v>
      </c>
      <c r="D144" s="52" t="s">
        <v>102</v>
      </c>
      <c r="E144" s="52" t="s">
        <v>103</v>
      </c>
      <c r="F144" s="55" t="s">
        <v>104</v>
      </c>
    </row>
    <row r="145" spans="1:6" ht="15">
      <c r="A145" s="5"/>
      <c r="B145" s="8" t="s">
        <v>62</v>
      </c>
      <c r="C145" s="10">
        <v>7</v>
      </c>
      <c r="D145" s="10">
        <v>9</v>
      </c>
      <c r="E145" s="10">
        <v>3</v>
      </c>
      <c r="F145" s="56">
        <v>10</v>
      </c>
    </row>
    <row r="146" spans="1:7" ht="15">
      <c r="A146" s="5"/>
      <c r="B146" s="8" t="s">
        <v>63</v>
      </c>
      <c r="C146" s="11">
        <f>SUM(C145*100/29)</f>
        <v>24.137931034482758</v>
      </c>
      <c r="D146" s="11">
        <f>SUM(D145*100/29)</f>
        <v>31.03448275862069</v>
      </c>
      <c r="E146" s="11">
        <f>SUM(E145*100/29)</f>
        <v>10.344827586206897</v>
      </c>
      <c r="F146" s="57">
        <f>SUM(F145*100/29)</f>
        <v>34.48275862068966</v>
      </c>
      <c r="G146" s="51"/>
    </row>
    <row r="147" spans="1:6" ht="15">
      <c r="A147" s="5"/>
      <c r="B147" s="5"/>
      <c r="C147" s="5"/>
      <c r="D147" s="5"/>
      <c r="E147" s="5"/>
      <c r="F147" s="27"/>
    </row>
    <row r="148" spans="1:6" ht="15">
      <c r="A148" s="5"/>
      <c r="B148" s="5"/>
      <c r="C148" s="5"/>
      <c r="D148" s="5"/>
      <c r="E148" s="5"/>
      <c r="F148" s="27"/>
    </row>
    <row r="149" spans="1:6" ht="15">
      <c r="A149" s="5"/>
      <c r="B149" s="5"/>
      <c r="C149" s="5"/>
      <c r="D149" s="5"/>
      <c r="E149" s="5"/>
      <c r="F149" s="27"/>
    </row>
    <row r="150" spans="1:6" ht="15">
      <c r="A150" s="5"/>
      <c r="B150" s="5"/>
      <c r="C150" s="5"/>
      <c r="D150" s="5"/>
      <c r="E150" s="5"/>
      <c r="F150" s="27"/>
    </row>
    <row r="151" spans="1:6" ht="15">
      <c r="A151" s="5"/>
      <c r="B151" s="5"/>
      <c r="C151" s="5"/>
      <c r="D151" s="5"/>
      <c r="E151" s="5"/>
      <c r="F151" s="27"/>
    </row>
    <row r="152" spans="1:6" ht="15">
      <c r="A152" s="5"/>
      <c r="B152" s="5"/>
      <c r="C152" s="5"/>
      <c r="D152" s="5"/>
      <c r="E152" s="5"/>
      <c r="F152" s="27"/>
    </row>
    <row r="153" spans="1:6" ht="15">
      <c r="A153" s="5"/>
      <c r="B153" s="5"/>
      <c r="C153" s="5"/>
      <c r="D153" s="5"/>
      <c r="E153" s="5"/>
      <c r="F153" s="27"/>
    </row>
    <row r="154" spans="1:6" ht="15">
      <c r="A154" s="5"/>
      <c r="B154" s="5"/>
      <c r="C154" s="5"/>
      <c r="D154" s="5"/>
      <c r="E154" s="5"/>
      <c r="F154" s="27"/>
    </row>
    <row r="155" spans="1:6" ht="15">
      <c r="A155" s="5"/>
      <c r="B155" s="5"/>
      <c r="C155" s="5"/>
      <c r="D155" s="5"/>
      <c r="E155" s="5"/>
      <c r="F155" s="27"/>
    </row>
    <row r="156" spans="1:6" ht="15">
      <c r="A156" s="5"/>
      <c r="B156" s="5"/>
      <c r="C156" s="5"/>
      <c r="D156" s="5"/>
      <c r="E156" s="5"/>
      <c r="F156" s="27"/>
    </row>
    <row r="157" spans="1:6" ht="15">
      <c r="A157" s="5"/>
      <c r="B157" s="5"/>
      <c r="C157" s="5"/>
      <c r="D157" s="5"/>
      <c r="E157" s="5"/>
      <c r="F157" s="27"/>
    </row>
    <row r="158" spans="1:6" ht="15">
      <c r="A158" s="5"/>
      <c r="B158" s="5"/>
      <c r="C158" s="5"/>
      <c r="D158" s="5"/>
      <c r="E158" s="5"/>
      <c r="F158" s="27"/>
    </row>
    <row r="159" spans="1:6" ht="15">
      <c r="A159" s="5"/>
      <c r="B159" s="5"/>
      <c r="C159" s="5"/>
      <c r="D159" s="5"/>
      <c r="E159" s="5"/>
      <c r="F159" s="27"/>
    </row>
    <row r="160" spans="1:6" ht="15">
      <c r="A160" s="5"/>
      <c r="B160" s="5"/>
      <c r="C160" s="5"/>
      <c r="D160" s="5"/>
      <c r="E160" s="5"/>
      <c r="F160" s="27"/>
    </row>
    <row r="161" spans="1:6" ht="24">
      <c r="A161" s="22" t="s">
        <v>74</v>
      </c>
      <c r="B161" s="24"/>
      <c r="C161" s="5"/>
      <c r="D161" s="5"/>
      <c r="E161" s="5"/>
      <c r="F161" s="27"/>
    </row>
    <row r="162" spans="1:6" ht="15">
      <c r="A162" s="5"/>
      <c r="B162" s="5"/>
      <c r="C162" s="5"/>
      <c r="D162" s="5"/>
      <c r="E162" s="5"/>
      <c r="F162" s="27"/>
    </row>
    <row r="163" spans="1:6" ht="15">
      <c r="A163" s="4" t="s">
        <v>75</v>
      </c>
      <c r="B163" s="5" t="s">
        <v>105</v>
      </c>
      <c r="C163" s="5"/>
      <c r="D163" s="5"/>
      <c r="E163" s="5"/>
      <c r="F163" s="27"/>
    </row>
    <row r="164" spans="1:6" ht="15">
      <c r="A164" s="4"/>
      <c r="B164" s="5" t="s">
        <v>94</v>
      </c>
      <c r="C164" s="5"/>
      <c r="D164" s="5"/>
      <c r="E164" s="5"/>
      <c r="F164" s="27"/>
    </row>
    <row r="165" spans="1:6" ht="15.75" customHeight="1">
      <c r="A165" s="4"/>
      <c r="B165" s="5"/>
      <c r="C165" s="5"/>
      <c r="D165" s="5"/>
      <c r="E165" s="5"/>
      <c r="F165" s="27"/>
    </row>
    <row r="166" spans="1:6" ht="27.75" customHeight="1">
      <c r="A166" s="5"/>
      <c r="B166" s="44" t="s">
        <v>80</v>
      </c>
      <c r="C166" s="45" t="s">
        <v>81</v>
      </c>
      <c r="D166" s="40"/>
      <c r="E166" s="5"/>
      <c r="F166" s="27"/>
    </row>
    <row r="167" spans="1:6" ht="15">
      <c r="A167" s="46"/>
      <c r="B167" s="41" t="s">
        <v>84</v>
      </c>
      <c r="C167" s="58">
        <v>7</v>
      </c>
      <c r="D167" s="59" t="s">
        <v>108</v>
      </c>
      <c r="E167" s="59"/>
      <c r="F167" s="60"/>
    </row>
    <row r="168" spans="1:6" ht="15">
      <c r="A168" s="46"/>
      <c r="B168" s="41" t="s">
        <v>82</v>
      </c>
      <c r="C168" s="61">
        <v>5</v>
      </c>
      <c r="D168" s="62" t="s">
        <v>106</v>
      </c>
      <c r="E168" s="63"/>
      <c r="F168" s="64"/>
    </row>
    <row r="169" spans="1:6" ht="15">
      <c r="A169" s="46"/>
      <c r="B169" s="42" t="s">
        <v>86</v>
      </c>
      <c r="C169" s="46">
        <v>3</v>
      </c>
      <c r="D169" s="62" t="s">
        <v>107</v>
      </c>
      <c r="E169" s="62"/>
      <c r="F169" s="64"/>
    </row>
    <row r="170" spans="1:6" ht="15">
      <c r="A170" s="46"/>
      <c r="B170" s="42" t="s">
        <v>89</v>
      </c>
      <c r="C170" s="46">
        <v>3</v>
      </c>
      <c r="D170" s="5"/>
      <c r="E170" s="5"/>
      <c r="F170" s="27"/>
    </row>
    <row r="171" spans="1:6" ht="15">
      <c r="A171" s="46"/>
      <c r="B171" s="42" t="s">
        <v>88</v>
      </c>
      <c r="C171" s="46">
        <v>2</v>
      </c>
      <c r="D171" s="5"/>
      <c r="E171" s="5"/>
      <c r="F171" s="27"/>
    </row>
    <row r="172" spans="1:6" ht="15">
      <c r="A172" s="46"/>
      <c r="B172" s="41" t="s">
        <v>83</v>
      </c>
      <c r="C172" s="46">
        <v>1</v>
      </c>
      <c r="D172" s="5"/>
      <c r="E172" s="5"/>
      <c r="F172" s="27"/>
    </row>
    <row r="173" spans="1:6" ht="15">
      <c r="A173" s="46"/>
      <c r="B173" s="41" t="s">
        <v>85</v>
      </c>
      <c r="C173" s="46">
        <v>1</v>
      </c>
      <c r="D173" s="5"/>
      <c r="E173" s="29"/>
      <c r="F173" s="27"/>
    </row>
    <row r="174" spans="1:6" ht="15">
      <c r="A174" s="46"/>
      <c r="B174" s="42" t="s">
        <v>87</v>
      </c>
      <c r="C174" s="46">
        <v>1</v>
      </c>
      <c r="D174" s="5"/>
      <c r="E174" s="5"/>
      <c r="F174" s="27"/>
    </row>
    <row r="175" spans="1:6" ht="15">
      <c r="A175" s="46"/>
      <c r="B175" s="43" t="s">
        <v>20</v>
      </c>
      <c r="C175" s="46">
        <v>1</v>
      </c>
      <c r="D175" s="5"/>
      <c r="E175" s="5"/>
      <c r="F175" s="27"/>
    </row>
    <row r="176" spans="1:6" ht="15">
      <c r="A176" s="46"/>
      <c r="B176" s="42" t="s">
        <v>29</v>
      </c>
      <c r="C176" s="46">
        <v>1</v>
      </c>
      <c r="D176" s="5"/>
      <c r="E176" s="5"/>
      <c r="F176" s="27"/>
    </row>
    <row r="177" spans="1:6" ht="15">
      <c r="A177" s="46"/>
      <c r="B177" s="41" t="s">
        <v>90</v>
      </c>
      <c r="C177" s="46">
        <v>1</v>
      </c>
      <c r="D177" s="5"/>
      <c r="E177" s="5"/>
      <c r="F177" s="27"/>
    </row>
    <row r="178" spans="1:6" ht="15">
      <c r="A178" s="46"/>
      <c r="B178" s="41" t="s">
        <v>91</v>
      </c>
      <c r="C178" s="46">
        <v>1</v>
      </c>
      <c r="D178" s="5"/>
      <c r="E178" s="5"/>
      <c r="F178" s="27"/>
    </row>
    <row r="179" spans="1:6" ht="15">
      <c r="A179" s="46"/>
      <c r="B179" s="41" t="s">
        <v>92</v>
      </c>
      <c r="C179" s="46">
        <v>1</v>
      </c>
      <c r="D179" s="5"/>
      <c r="E179" s="5"/>
      <c r="F179" s="27"/>
    </row>
    <row r="180" spans="1:6" ht="15">
      <c r="A180" s="46"/>
      <c r="B180" s="41" t="s">
        <v>93</v>
      </c>
      <c r="C180" s="46">
        <v>1</v>
      </c>
      <c r="D180" s="5"/>
      <c r="E180" s="5"/>
      <c r="F180" s="27"/>
    </row>
    <row r="181" spans="1:6" ht="15">
      <c r="A181" s="5"/>
      <c r="B181" s="17"/>
      <c r="C181" s="17"/>
      <c r="D181" s="5"/>
      <c r="E181" s="5"/>
      <c r="F181" s="27"/>
    </row>
    <row r="182" spans="1:6" ht="15">
      <c r="A182" s="5"/>
      <c r="B182" s="5"/>
      <c r="C182" s="5"/>
      <c r="D182" s="5"/>
      <c r="E182" s="5"/>
      <c r="F182" s="27"/>
    </row>
    <row r="183" spans="1:6" ht="15">
      <c r="A183" s="5"/>
      <c r="B183" s="5"/>
      <c r="C183" s="5"/>
      <c r="D183" s="5"/>
      <c r="E183" s="5"/>
      <c r="F183" s="27"/>
    </row>
    <row r="184" spans="1:6" ht="15">
      <c r="A184" s="5"/>
      <c r="B184" s="5"/>
      <c r="C184" s="5"/>
      <c r="D184" s="5"/>
      <c r="E184" s="5"/>
      <c r="F184" s="27"/>
    </row>
    <row r="185" spans="1:6" ht="15">
      <c r="A185" s="5"/>
      <c r="B185" s="5"/>
      <c r="C185" s="5"/>
      <c r="D185" s="5"/>
      <c r="E185" s="5"/>
      <c r="F185" s="27"/>
    </row>
    <row r="186" spans="1:6" ht="15">
      <c r="A186" s="5"/>
      <c r="B186" s="5"/>
      <c r="C186" s="5"/>
      <c r="D186" s="5"/>
      <c r="E186" s="5"/>
      <c r="F186" s="27"/>
    </row>
    <row r="187" spans="1:6" ht="24">
      <c r="A187" s="22"/>
      <c r="B187" s="47"/>
      <c r="C187" s="5"/>
      <c r="D187" s="5"/>
      <c r="E187" s="5"/>
      <c r="F187" s="27"/>
    </row>
    <row r="188" spans="1:6" ht="15">
      <c r="A188" s="5"/>
      <c r="B188" s="5"/>
      <c r="C188" s="5"/>
      <c r="D188" s="5"/>
      <c r="E188" s="5"/>
      <c r="F188" s="27"/>
    </row>
    <row r="189" spans="1:6" ht="15">
      <c r="A189" s="48"/>
      <c r="B189" s="48"/>
      <c r="C189" s="48"/>
      <c r="D189" s="5"/>
      <c r="E189" s="5"/>
      <c r="F189" s="27"/>
    </row>
    <row r="190" spans="1:6" ht="15">
      <c r="A190" s="5"/>
      <c r="B190" s="5"/>
      <c r="C190" s="5"/>
      <c r="D190" s="5"/>
      <c r="E190" s="5"/>
      <c r="F190" s="27"/>
    </row>
    <row r="191" spans="1:6" ht="15">
      <c r="A191" s="5"/>
      <c r="B191" s="5"/>
      <c r="C191" s="5"/>
      <c r="D191" s="5"/>
      <c r="E191" s="5"/>
      <c r="F191" s="27"/>
    </row>
    <row r="192" spans="1:6" ht="15">
      <c r="A192" s="5"/>
      <c r="B192" s="5"/>
      <c r="C192" s="5"/>
      <c r="D192" s="5"/>
      <c r="E192" s="5"/>
      <c r="F192" s="27"/>
    </row>
    <row r="193" spans="1:6" ht="15">
      <c r="A193" s="5"/>
      <c r="B193" s="5"/>
      <c r="C193" s="5"/>
      <c r="D193" s="5"/>
      <c r="E193" s="5"/>
      <c r="F193" s="27"/>
    </row>
    <row r="194" spans="1:6" ht="15">
      <c r="A194" s="5"/>
      <c r="B194" s="5"/>
      <c r="C194" s="5"/>
      <c r="D194" s="5"/>
      <c r="E194" s="5"/>
      <c r="F194" s="27"/>
    </row>
    <row r="195" spans="1:6" ht="15">
      <c r="A195" s="5"/>
      <c r="B195" s="5"/>
      <c r="C195" s="5"/>
      <c r="D195" s="5"/>
      <c r="E195" s="5"/>
      <c r="F195" s="27"/>
    </row>
    <row r="196" spans="1:6" ht="15">
      <c r="A196" s="5"/>
      <c r="B196" s="5"/>
      <c r="C196" s="5"/>
      <c r="D196" s="5"/>
      <c r="E196" s="5"/>
      <c r="F196" s="27"/>
    </row>
    <row r="197" spans="1:6" ht="15">
      <c r="A197" s="5"/>
      <c r="B197" s="5"/>
      <c r="C197" s="5"/>
      <c r="D197" s="5"/>
      <c r="E197" s="5"/>
      <c r="F197" s="27"/>
    </row>
    <row r="198" spans="1:6" ht="15">
      <c r="A198" s="5"/>
      <c r="B198" s="5"/>
      <c r="D198" s="5"/>
      <c r="E198" s="5"/>
      <c r="F198" s="27"/>
    </row>
    <row r="199" spans="1:6" ht="15">
      <c r="A199" s="5"/>
      <c r="B199" s="5"/>
      <c r="C199" s="5"/>
      <c r="D199" s="5"/>
      <c r="E199" s="5"/>
      <c r="F199" s="27"/>
    </row>
    <row r="200" spans="1:6" ht="15">
      <c r="A200" s="5"/>
      <c r="B200" s="5"/>
      <c r="C200" s="5"/>
      <c r="D200" s="5"/>
      <c r="E200" s="5"/>
      <c r="F200" s="27"/>
    </row>
    <row r="201" spans="1:6" ht="15">
      <c r="A201" s="5"/>
      <c r="B201" s="5"/>
      <c r="C201" s="5"/>
      <c r="D201" s="5"/>
      <c r="E201" s="5"/>
      <c r="F201" s="27"/>
    </row>
    <row r="202" spans="1:6" ht="15">
      <c r="A202" s="5"/>
      <c r="B202" s="5"/>
      <c r="C202" s="5"/>
      <c r="D202" s="5"/>
      <c r="E202" s="5"/>
      <c r="F202" s="27"/>
    </row>
    <row r="203" spans="1:6" ht="15">
      <c r="A203" s="5"/>
      <c r="B203" s="5"/>
      <c r="C203" s="5"/>
      <c r="D203" s="5"/>
      <c r="E203" s="5"/>
      <c r="F203" s="27"/>
    </row>
    <row r="204" spans="1:6" ht="15">
      <c r="A204" s="5"/>
      <c r="B204" s="5"/>
      <c r="C204" s="5"/>
      <c r="D204" s="5"/>
      <c r="E204" s="5"/>
      <c r="F204" s="27"/>
    </row>
    <row r="205" spans="1:6" ht="15">
      <c r="A205" s="5"/>
      <c r="B205" s="5"/>
      <c r="C205" s="5"/>
      <c r="D205" s="5"/>
      <c r="E205" s="5"/>
      <c r="F205" s="27"/>
    </row>
    <row r="206" spans="1:6" ht="15">
      <c r="A206" s="5"/>
      <c r="B206" s="5"/>
      <c r="C206" s="5"/>
      <c r="D206" s="5"/>
      <c r="E206" s="5"/>
      <c r="F206" s="27"/>
    </row>
    <row r="207" spans="1:6" ht="15">
      <c r="A207" s="5"/>
      <c r="B207" s="5"/>
      <c r="C207" s="5"/>
      <c r="D207" s="5"/>
      <c r="E207" s="5"/>
      <c r="F207" s="27"/>
    </row>
    <row r="208" spans="1:6" ht="15">
      <c r="A208" s="5"/>
      <c r="B208" s="5"/>
      <c r="C208" s="5"/>
      <c r="D208" s="5"/>
      <c r="E208" s="5"/>
      <c r="F208" s="27"/>
    </row>
    <row r="209" spans="1:6" ht="15">
      <c r="A209" s="5"/>
      <c r="B209" s="5"/>
      <c r="C209" s="5"/>
      <c r="D209" s="5"/>
      <c r="E209" s="5"/>
      <c r="F209" s="27"/>
    </row>
    <row r="210" spans="1:6" ht="15">
      <c r="A210" s="5"/>
      <c r="B210" s="5"/>
      <c r="C210" s="5"/>
      <c r="D210" s="5"/>
      <c r="E210" s="5"/>
      <c r="F210" s="27"/>
    </row>
    <row r="211" spans="1:6" ht="15">
      <c r="A211" s="5"/>
      <c r="B211" s="5"/>
      <c r="C211" s="5"/>
      <c r="D211" s="5"/>
      <c r="E211" s="5"/>
      <c r="F211" s="27"/>
    </row>
    <row r="212" spans="1:6" ht="15">
      <c r="A212" s="5"/>
      <c r="B212" s="5"/>
      <c r="C212" s="5"/>
      <c r="D212" s="5"/>
      <c r="E212" s="5"/>
      <c r="F212" s="27"/>
    </row>
    <row r="213" spans="1:6" ht="15">
      <c r="A213" s="5"/>
      <c r="B213" s="5"/>
      <c r="C213" s="5"/>
      <c r="D213" s="5"/>
      <c r="E213" s="5"/>
      <c r="F213" s="27"/>
    </row>
    <row r="214" spans="1:6" ht="15">
      <c r="A214" s="5"/>
      <c r="B214" s="5"/>
      <c r="C214" s="5"/>
      <c r="D214" s="5"/>
      <c r="E214" s="5"/>
      <c r="F214" s="27"/>
    </row>
    <row r="215" spans="1:6" ht="15">
      <c r="A215" s="5"/>
      <c r="B215" s="5"/>
      <c r="C215" s="5"/>
      <c r="D215" s="5"/>
      <c r="E215" s="5"/>
      <c r="F215" s="27"/>
    </row>
    <row r="216" spans="1:6" ht="15">
      <c r="A216" s="5"/>
      <c r="B216" s="5"/>
      <c r="C216" s="5"/>
      <c r="D216" s="5"/>
      <c r="E216" s="5"/>
      <c r="F216" s="27"/>
    </row>
    <row r="217" spans="1:6" ht="15">
      <c r="A217" s="5"/>
      <c r="B217" s="5"/>
      <c r="C217" s="5"/>
      <c r="D217" s="5"/>
      <c r="E217" s="5"/>
      <c r="F217" s="27"/>
    </row>
    <row r="218" spans="1:6" ht="15">
      <c r="A218" s="5"/>
      <c r="B218" s="5"/>
      <c r="C218" s="5"/>
      <c r="D218" s="5"/>
      <c r="E218" s="5"/>
      <c r="F218" s="27"/>
    </row>
    <row r="219" spans="1:6" ht="15">
      <c r="A219" s="5"/>
      <c r="B219" s="5"/>
      <c r="C219" s="5"/>
      <c r="D219" s="5"/>
      <c r="F219" s="27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Perret</dc:creator>
  <cp:keywords/>
  <dc:description/>
  <cp:lastModifiedBy>MATHS</cp:lastModifiedBy>
  <cp:lastPrinted>2007-03-25T09:48:24Z</cp:lastPrinted>
  <dcterms:created xsi:type="dcterms:W3CDTF">2007-03-04T13:02:05Z</dcterms:created>
  <dcterms:modified xsi:type="dcterms:W3CDTF">2007-05-12T16:44:50Z</dcterms:modified>
  <cp:category/>
  <cp:version/>
  <cp:contentType/>
  <cp:contentStatus/>
</cp:coreProperties>
</file>