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8675" windowHeight="11550"/>
  </bookViews>
  <sheets>
    <sheet name="table_2016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4" i="1"/>
  <c r="G23"/>
  <c r="F22"/>
  <c r="E21"/>
  <c r="C23"/>
  <c r="B22"/>
  <c r="F34"/>
  <c r="D33"/>
  <c r="F32"/>
  <c r="D31"/>
  <c r="F30"/>
  <c r="D29"/>
  <c r="B21" l="1"/>
  <c r="F20"/>
  <c r="B19"/>
  <c r="E19"/>
  <c r="B23"/>
  <c r="F29"/>
  <c r="G21"/>
  <c r="C29"/>
  <c r="B20"/>
  <c r="F21"/>
  <c r="B29"/>
  <c r="F19"/>
  <c r="C21"/>
  <c r="F23"/>
  <c r="K6"/>
  <c r="E18"/>
  <c r="C20"/>
  <c r="G20"/>
  <c r="D21"/>
  <c r="E22"/>
  <c r="G29"/>
  <c r="E30"/>
  <c r="C31"/>
  <c r="G31"/>
  <c r="E32"/>
  <c r="C33"/>
  <c r="G33"/>
  <c r="E34"/>
  <c r="D35"/>
  <c r="D18"/>
  <c r="D22"/>
  <c r="E23"/>
  <c r="D30"/>
  <c r="B31"/>
  <c r="F31"/>
  <c r="D32"/>
  <c r="B33"/>
  <c r="F33"/>
  <c r="D34"/>
  <c r="C18"/>
  <c r="G18"/>
  <c r="D19"/>
  <c r="E20"/>
  <c r="C22"/>
  <c r="G22"/>
  <c r="D23"/>
  <c r="E29"/>
  <c r="C30"/>
  <c r="G30"/>
  <c r="E31"/>
  <c r="C32"/>
  <c r="G32"/>
  <c r="E33"/>
  <c r="C34"/>
  <c r="G34"/>
  <c r="B18"/>
  <c r="F18"/>
  <c r="C19"/>
  <c r="G19"/>
  <c r="D20"/>
  <c r="B30"/>
  <c r="B32"/>
  <c r="B34"/>
  <c r="H19" l="1"/>
  <c r="F35"/>
  <c r="H22"/>
  <c r="G35"/>
  <c r="K17"/>
  <c r="E35"/>
  <c r="C35"/>
  <c r="L6"/>
  <c r="K5"/>
  <c r="M6" s="1"/>
  <c r="B35"/>
  <c r="H18"/>
  <c r="L4"/>
  <c r="H21"/>
  <c r="H20"/>
  <c r="H23"/>
  <c r="L5" l="1"/>
  <c r="K7"/>
  <c r="L7" l="1"/>
  <c r="M7"/>
</calcChain>
</file>

<file path=xl/sharedStrings.xml><?xml version="1.0" encoding="utf-8"?>
<sst xmlns="http://schemas.openxmlformats.org/spreadsheetml/2006/main" count="66" uniqueCount="28">
  <si>
    <t>GSP du fils</t>
  </si>
  <si>
    <t>GSP du père</t>
  </si>
  <si>
    <t>Agri.</t>
  </si>
  <si>
    <t>ACCE *</t>
  </si>
  <si>
    <t>Cadre et PIS</t>
  </si>
  <si>
    <t>Prof. Interméd</t>
  </si>
  <si>
    <t>Employé</t>
  </si>
  <si>
    <t>Ouvrier</t>
  </si>
  <si>
    <t>Ensemble</t>
  </si>
  <si>
    <t>effectifs en milliers</t>
  </si>
  <si>
    <t>en % de l'ensemble</t>
  </si>
  <si>
    <t>en % des mobiles</t>
  </si>
  <si>
    <t>Agriculteur</t>
  </si>
  <si>
    <t>immobiles</t>
  </si>
  <si>
    <t>mobilité brute</t>
  </si>
  <si>
    <t>mobilité structurelle</t>
  </si>
  <si>
    <t>PI**</t>
  </si>
  <si>
    <t>mobilité nette</t>
  </si>
  <si>
    <t>Destinée sociale %</t>
  </si>
  <si>
    <t>odds ratio</t>
  </si>
  <si>
    <t>ACCE*</t>
  </si>
  <si>
    <t>CPIS / Ouvriers</t>
  </si>
  <si>
    <t>Recrutement social %</t>
  </si>
  <si>
    <t>Artisans, Commerçants et Chefs d'Entreprises</t>
  </si>
  <si>
    <t>Professions Intermédiaires</t>
  </si>
  <si>
    <t xml:space="preserve">Champ : Hommes âgés de 40 à 59 ans ayant déjà exercé une activité professionnelle </t>
  </si>
  <si>
    <t>Source : INSEE, Enquête Emploi 2015, fichiers détails (variables utilisées : SEXE, AGE5, CSER, CSPP)</t>
  </si>
  <si>
    <t>Table de mobilité brute en 2016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</si>
</sst>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\ _€_-;\-* #,##0\ _€_-;_-* &quot;-&quot;??\ _€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6" xfId="0" applyFont="1" applyBorder="1"/>
    <xf numFmtId="0" fontId="20" fillId="0" borderId="14" xfId="0" applyFont="1" applyBorder="1" applyAlignment="1">
      <alignment horizontal="center"/>
    </xf>
    <xf numFmtId="3" fontId="19" fillId="0" borderId="16" xfId="0" applyNumberFormat="1" applyFont="1" applyBorder="1"/>
    <xf numFmtId="164" fontId="19" fillId="0" borderId="16" xfId="0" applyNumberFormat="1" applyFont="1" applyBorder="1"/>
    <xf numFmtId="164" fontId="19" fillId="0" borderId="0" xfId="0" applyNumberFormat="1" applyFont="1"/>
    <xf numFmtId="3" fontId="21" fillId="0" borderId="0" xfId="0" applyNumberFormat="1" applyFont="1"/>
    <xf numFmtId="3" fontId="20" fillId="0" borderId="0" xfId="0" applyNumberFormat="1" applyFont="1" applyBorder="1" applyAlignment="1">
      <alignment horizontal="center"/>
    </xf>
    <xf numFmtId="3" fontId="21" fillId="0" borderId="0" xfId="0" applyNumberFormat="1" applyFont="1" applyFill="1"/>
    <xf numFmtId="3" fontId="19" fillId="0" borderId="0" xfId="0" applyNumberFormat="1" applyFont="1"/>
    <xf numFmtId="3" fontId="22" fillId="0" borderId="0" xfId="42" applyNumberFormat="1" applyFill="1" applyAlignment="1" applyProtection="1"/>
    <xf numFmtId="164" fontId="19" fillId="0" borderId="15" xfId="0" applyNumberFormat="1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/>
    </xf>
    <xf numFmtId="0" fontId="20" fillId="0" borderId="16" xfId="0" applyFont="1" applyBorder="1"/>
    <xf numFmtId="165" fontId="0" fillId="0" borderId="0" xfId="0" applyNumberFormat="1"/>
    <xf numFmtId="165" fontId="0" fillId="0" borderId="0" xfId="0" applyNumberFormat="1"/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3" fontId="23" fillId="0" borderId="16" xfId="0" applyNumberFormat="1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>
      <selection activeCell="B4" sqref="B4:H10"/>
    </sheetView>
  </sheetViews>
  <sheetFormatPr baseColWidth="10" defaultRowHeight="12.75"/>
  <cols>
    <col min="1" max="8" width="9.7109375" style="2" customWidth="1"/>
    <col min="9" max="9" width="5.140625" style="2" customWidth="1"/>
    <col min="10" max="10" width="17.5703125" style="2" customWidth="1"/>
    <col min="11" max="16384" width="11.42578125" style="2"/>
  </cols>
  <sheetData>
    <row r="1" spans="1:13" ht="15.75" customHeight="1">
      <c r="A1" s="28" t="s">
        <v>27</v>
      </c>
      <c r="B1" s="28"/>
      <c r="C1" s="28"/>
      <c r="D1" s="28"/>
      <c r="E1" s="28"/>
      <c r="F1" s="28"/>
      <c r="G1" s="28"/>
      <c r="H1" s="28"/>
      <c r="I1" s="1"/>
    </row>
    <row r="2" spans="1:13">
      <c r="A2" s="29" t="s">
        <v>0</v>
      </c>
      <c r="B2" s="31" t="s">
        <v>1</v>
      </c>
      <c r="C2" s="32"/>
      <c r="D2" s="32"/>
      <c r="E2" s="32"/>
      <c r="F2" s="32"/>
      <c r="G2" s="32"/>
      <c r="H2" s="33"/>
      <c r="I2" s="1"/>
    </row>
    <row r="3" spans="1:13" ht="25.5">
      <c r="A3" s="30"/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1"/>
      <c r="J3" s="23"/>
      <c r="K3" s="19" t="s">
        <v>9</v>
      </c>
      <c r="L3" s="19" t="s">
        <v>10</v>
      </c>
      <c r="M3" s="19" t="s">
        <v>11</v>
      </c>
    </row>
    <row r="4" spans="1:13">
      <c r="A4" s="26" t="s">
        <v>12</v>
      </c>
      <c r="B4" s="34">
        <v>185083.17474099243</v>
      </c>
      <c r="C4" s="34">
        <v>7984.5593904032494</v>
      </c>
      <c r="D4" s="34">
        <v>3896.3456754899998</v>
      </c>
      <c r="E4" s="34">
        <v>7530.0166634987499</v>
      </c>
      <c r="F4" s="34">
        <v>3873.5907083450002</v>
      </c>
      <c r="G4" s="34">
        <v>15200.194475972499</v>
      </c>
      <c r="H4" s="35">
        <v>223567.88165470192</v>
      </c>
      <c r="I4" s="1"/>
      <c r="J4" s="22" t="s">
        <v>13</v>
      </c>
      <c r="K4" s="5">
        <f>SUM(B4,C5,D6,E7,F8,G9)</f>
        <v>2454029.5944136567</v>
      </c>
      <c r="L4" s="6">
        <f>(K4/H10)*100</f>
        <v>35.515091765368027</v>
      </c>
      <c r="M4" s="3"/>
    </row>
    <row r="5" spans="1:13">
      <c r="A5" s="26" t="s">
        <v>3</v>
      </c>
      <c r="B5" s="34">
        <v>59847.667807714948</v>
      </c>
      <c r="C5" s="34">
        <v>228283.75655640871</v>
      </c>
      <c r="D5" s="34">
        <v>88964.725637512485</v>
      </c>
      <c r="E5" s="34">
        <v>80316.922623378021</v>
      </c>
      <c r="F5" s="34">
        <v>49820.977047191001</v>
      </c>
      <c r="G5" s="34">
        <v>224752.72835856368</v>
      </c>
      <c r="H5" s="35">
        <v>731986.77803076874</v>
      </c>
      <c r="I5" s="1"/>
      <c r="J5" s="22" t="s">
        <v>14</v>
      </c>
      <c r="K5" s="5">
        <f>H10-K4</f>
        <v>4455792.3219319582</v>
      </c>
      <c r="L5" s="6">
        <f>(K5/H10)*100</f>
        <v>64.484908234631973</v>
      </c>
      <c r="M5" s="3"/>
    </row>
    <row r="6" spans="1:13">
      <c r="A6" s="26" t="s">
        <v>4</v>
      </c>
      <c r="B6" s="34">
        <v>72865.633680824452</v>
      </c>
      <c r="C6" s="34">
        <v>241319.05533507865</v>
      </c>
      <c r="D6" s="34">
        <v>452462.10960232839</v>
      </c>
      <c r="E6" s="34">
        <v>306048.77518698777</v>
      </c>
      <c r="F6" s="34">
        <v>135690.8778213053</v>
      </c>
      <c r="G6" s="34">
        <v>318791.14261465397</v>
      </c>
      <c r="H6" s="35">
        <v>1527177.5942411786</v>
      </c>
      <c r="I6" s="1"/>
      <c r="J6" s="22" t="s">
        <v>15</v>
      </c>
      <c r="K6" s="5">
        <f>(ABS(B10-H4)+ABS(C10-H5)+ABS(D10-H6)+ABS(E10-H7)+ABS(F10-H8)+ABS(G10-H9))/2</f>
        <v>1286152.4839382265</v>
      </c>
      <c r="L6" s="6">
        <f>(K6/H10)*100</f>
        <v>18.613395533331367</v>
      </c>
      <c r="M6" s="6">
        <f>(K6/K5)*100</f>
        <v>28.864731365679358</v>
      </c>
    </row>
    <row r="7" spans="1:13">
      <c r="A7" s="26" t="s">
        <v>16</v>
      </c>
      <c r="B7" s="34">
        <v>99988.625816359257</v>
      </c>
      <c r="C7" s="34">
        <v>225454.48393098303</v>
      </c>
      <c r="D7" s="34">
        <v>227124.78317907557</v>
      </c>
      <c r="E7" s="34">
        <v>309794.64793721912</v>
      </c>
      <c r="F7" s="34">
        <v>180306.92330226535</v>
      </c>
      <c r="G7" s="34">
        <v>586924.05951006536</v>
      </c>
      <c r="H7" s="35">
        <v>1629593.5236759677</v>
      </c>
      <c r="I7" s="1"/>
      <c r="J7" s="22" t="s">
        <v>17</v>
      </c>
      <c r="K7" s="5">
        <f>K5-K6</f>
        <v>3169639.8379937317</v>
      </c>
      <c r="L7" s="6">
        <f>(K7/H10)*100</f>
        <v>45.871512701300603</v>
      </c>
      <c r="M7" s="6">
        <f>(K7/K5)*100</f>
        <v>71.135268634320653</v>
      </c>
    </row>
    <row r="8" spans="1:13">
      <c r="A8" s="26" t="s">
        <v>6</v>
      </c>
      <c r="B8" s="34">
        <v>45547.148402883307</v>
      </c>
      <c r="C8" s="34">
        <v>88211.529537470997</v>
      </c>
      <c r="D8" s="34">
        <v>70322.948300395496</v>
      </c>
      <c r="E8" s="34">
        <v>104358.71404120274</v>
      </c>
      <c r="F8" s="34">
        <v>100581.90818713001</v>
      </c>
      <c r="G8" s="34">
        <v>309866.1769103267</v>
      </c>
      <c r="H8" s="35">
        <v>718888.42537940922</v>
      </c>
      <c r="I8" s="1"/>
      <c r="L8" s="7"/>
      <c r="M8" s="7"/>
    </row>
    <row r="9" spans="1:13">
      <c r="A9" s="26" t="s">
        <v>7</v>
      </c>
      <c r="B9" s="34">
        <v>220200.01073651089</v>
      </c>
      <c r="C9" s="34">
        <v>212170.91179249558</v>
      </c>
      <c r="D9" s="34">
        <v>89524.732882368</v>
      </c>
      <c r="E9" s="34">
        <v>186259.70902610719</v>
      </c>
      <c r="F9" s="34">
        <v>192628.35153652902</v>
      </c>
      <c r="G9" s="34">
        <v>1177823.997389578</v>
      </c>
      <c r="H9" s="35">
        <v>2078607.7133635888</v>
      </c>
      <c r="I9" s="1"/>
      <c r="L9" s="7"/>
      <c r="M9" s="7"/>
    </row>
    <row r="10" spans="1:13">
      <c r="A10" s="26" t="s">
        <v>8</v>
      </c>
      <c r="B10" s="35">
        <v>683532.26118528529</v>
      </c>
      <c r="C10" s="35">
        <v>1003424.2965428403</v>
      </c>
      <c r="D10" s="35">
        <v>932295.64527717</v>
      </c>
      <c r="E10" s="35">
        <v>994308.78547839366</v>
      </c>
      <c r="F10" s="35">
        <v>662902.62860276573</v>
      </c>
      <c r="G10" s="35">
        <v>2633358.2992591606</v>
      </c>
      <c r="H10" s="35">
        <v>6909821.9163456149</v>
      </c>
      <c r="I10" s="1"/>
      <c r="L10" s="7"/>
      <c r="M10" s="7"/>
    </row>
    <row r="11" spans="1:13">
      <c r="A11" s="8" t="s">
        <v>25</v>
      </c>
      <c r="B11" s="9"/>
      <c r="C11" s="9"/>
      <c r="D11" s="9"/>
      <c r="E11" s="9"/>
      <c r="F11" s="9"/>
      <c r="G11" s="9"/>
      <c r="H11" s="9"/>
      <c r="I11" s="1"/>
      <c r="L11" s="7"/>
      <c r="M11" s="7"/>
    </row>
    <row r="12" spans="1:13">
      <c r="A12" s="10" t="s">
        <v>26</v>
      </c>
      <c r="H12" s="11"/>
      <c r="L12" s="7"/>
      <c r="M12" s="7"/>
    </row>
    <row r="13" spans="1:13">
      <c r="A13" s="12"/>
      <c r="H13" s="11"/>
      <c r="L13" s="7"/>
      <c r="M13" s="7"/>
    </row>
    <row r="14" spans="1:13">
      <c r="A14" s="12"/>
      <c r="H14" s="11"/>
      <c r="L14" s="7"/>
    </row>
    <row r="15" spans="1:13" ht="15.75" customHeight="1">
      <c r="A15" s="28" t="s">
        <v>18</v>
      </c>
      <c r="B15" s="28"/>
      <c r="C15" s="28"/>
      <c r="D15" s="28"/>
      <c r="E15" s="28"/>
      <c r="F15" s="28"/>
      <c r="G15" s="28"/>
      <c r="H15" s="28"/>
      <c r="I15" s="1"/>
      <c r="L15" s="7"/>
    </row>
    <row r="16" spans="1:13">
      <c r="A16" s="29" t="s">
        <v>0</v>
      </c>
      <c r="B16" s="31" t="s">
        <v>1</v>
      </c>
      <c r="C16" s="32"/>
      <c r="D16" s="32"/>
      <c r="E16" s="32"/>
      <c r="F16" s="32"/>
      <c r="G16" s="32"/>
      <c r="H16" s="33"/>
      <c r="I16" s="1"/>
      <c r="J16" s="3"/>
      <c r="K16" s="20" t="s">
        <v>19</v>
      </c>
      <c r="L16" s="7"/>
    </row>
    <row r="17" spans="1:18" ht="25.5">
      <c r="A17" s="30"/>
      <c r="B17" s="21" t="s">
        <v>2</v>
      </c>
      <c r="C17" s="21" t="s">
        <v>20</v>
      </c>
      <c r="D17" s="21" t="s">
        <v>4</v>
      </c>
      <c r="E17" s="21" t="s">
        <v>5</v>
      </c>
      <c r="F17" s="21" t="s">
        <v>6</v>
      </c>
      <c r="G17" s="21" t="s">
        <v>7</v>
      </c>
      <c r="H17" s="21" t="s">
        <v>8</v>
      </c>
      <c r="I17" s="1"/>
      <c r="J17" s="20" t="s">
        <v>21</v>
      </c>
      <c r="K17" s="18">
        <f>(D20/D23) / (G20/G23)</f>
        <v>18.672967202780697</v>
      </c>
      <c r="L17" s="7"/>
    </row>
    <row r="18" spans="1:18">
      <c r="A18" s="4" t="s">
        <v>12</v>
      </c>
      <c r="B18" s="13">
        <f t="shared" ref="B18:H23" si="0">(B4/B$10)*100</f>
        <v>27.077460019231175</v>
      </c>
      <c r="C18" s="13">
        <f t="shared" si="0"/>
        <v>0.795731119718044</v>
      </c>
      <c r="D18" s="13">
        <f t="shared" si="0"/>
        <v>0.41793026656599075</v>
      </c>
      <c r="E18" s="13">
        <f t="shared" si="0"/>
        <v>0.7573116896353097</v>
      </c>
      <c r="F18" s="13">
        <f t="shared" si="0"/>
        <v>0.58433781089532988</v>
      </c>
      <c r="G18" s="13">
        <f t="shared" si="0"/>
        <v>0.57721710259666337</v>
      </c>
      <c r="H18" s="13">
        <f t="shared" si="0"/>
        <v>3.2355085899658014</v>
      </c>
      <c r="I18" s="1"/>
      <c r="K18" s="7"/>
      <c r="L18" s="7"/>
    </row>
    <row r="19" spans="1:18">
      <c r="A19" s="4" t="s">
        <v>20</v>
      </c>
      <c r="B19" s="13">
        <f t="shared" si="0"/>
        <v>8.755646398303945</v>
      </c>
      <c r="C19" s="13">
        <f t="shared" si="0"/>
        <v>22.750471295435922</v>
      </c>
      <c r="D19" s="13">
        <f t="shared" si="0"/>
        <v>9.5425443729347688</v>
      </c>
      <c r="E19" s="13">
        <f t="shared" si="0"/>
        <v>8.077663980886479</v>
      </c>
      <c r="F19" s="13">
        <f t="shared" si="0"/>
        <v>7.5155799505881067</v>
      </c>
      <c r="G19" s="13">
        <f t="shared" si="0"/>
        <v>8.5348328186784563</v>
      </c>
      <c r="H19" s="13">
        <f t="shared" si="0"/>
        <v>10.593424648169417</v>
      </c>
      <c r="I19" s="1"/>
      <c r="K19" s="7"/>
      <c r="L19" s="7"/>
    </row>
    <row r="20" spans="1:18">
      <c r="A20" s="4" t="s">
        <v>4</v>
      </c>
      <c r="B20" s="13">
        <f t="shared" si="0"/>
        <v>10.660160144375796</v>
      </c>
      <c r="C20" s="13">
        <f t="shared" si="0"/>
        <v>24.049552733226619</v>
      </c>
      <c r="D20" s="13">
        <f t="shared" si="0"/>
        <v>48.532041514343035</v>
      </c>
      <c r="E20" s="13">
        <f t="shared" si="0"/>
        <v>30.780053405616641</v>
      </c>
      <c r="F20" s="13">
        <f t="shared" si="0"/>
        <v>20.469201956146712</v>
      </c>
      <c r="G20" s="13">
        <f t="shared" si="0"/>
        <v>12.105877984941854</v>
      </c>
      <c r="H20" s="13">
        <f t="shared" si="0"/>
        <v>22.101547807310993</v>
      </c>
      <c r="I20" s="1"/>
      <c r="K20" s="7"/>
      <c r="L20" s="7"/>
    </row>
    <row r="21" spans="1:18">
      <c r="A21" s="4" t="s">
        <v>16</v>
      </c>
      <c r="B21" s="13">
        <f t="shared" si="0"/>
        <v>14.628223347201356</v>
      </c>
      <c r="C21" s="13">
        <f t="shared" si="0"/>
        <v>22.468509553511439</v>
      </c>
      <c r="D21" s="13">
        <f t="shared" si="0"/>
        <v>24.361883950616516</v>
      </c>
      <c r="E21" s="13">
        <f t="shared" si="0"/>
        <v>31.156784739477789</v>
      </c>
      <c r="F21" s="13">
        <f t="shared" si="0"/>
        <v>27.199609040969953</v>
      </c>
      <c r="G21" s="13">
        <f t="shared" si="0"/>
        <v>22.288044117474783</v>
      </c>
      <c r="H21" s="13">
        <f t="shared" si="0"/>
        <v>23.583726808082599</v>
      </c>
      <c r="I21" s="1"/>
      <c r="K21" s="7"/>
      <c r="L21" s="7"/>
    </row>
    <row r="22" spans="1:18">
      <c r="A22" s="4" t="s">
        <v>6</v>
      </c>
      <c r="B22" s="13">
        <f t="shared" si="0"/>
        <v>6.6634965149855336</v>
      </c>
      <c r="C22" s="13">
        <f t="shared" si="0"/>
        <v>8.7910497923352686</v>
      </c>
      <c r="D22" s="13">
        <f t="shared" si="0"/>
        <v>7.5429879627388576</v>
      </c>
      <c r="E22" s="13">
        <f t="shared" si="0"/>
        <v>10.495604138808091</v>
      </c>
      <c r="F22" s="13">
        <f t="shared" si="0"/>
        <v>15.172953590353341</v>
      </c>
      <c r="G22" s="13">
        <f t="shared" si="0"/>
        <v>11.766958449881315</v>
      </c>
      <c r="H22" s="13">
        <f t="shared" si="0"/>
        <v>10.403863284505695</v>
      </c>
      <c r="I22" s="1"/>
      <c r="K22" s="7"/>
      <c r="L22" s="7"/>
    </row>
    <row r="23" spans="1:18">
      <c r="A23" s="4" t="s">
        <v>7</v>
      </c>
      <c r="B23" s="13">
        <f t="shared" si="0"/>
        <v>32.215013575902191</v>
      </c>
      <c r="C23" s="13">
        <f t="shared" si="0"/>
        <v>21.144685505772696</v>
      </c>
      <c r="D23" s="13">
        <f t="shared" si="0"/>
        <v>9.6026119328008281</v>
      </c>
      <c r="E23" s="13">
        <f t="shared" si="0"/>
        <v>18.732582045575679</v>
      </c>
      <c r="F23" s="13">
        <f t="shared" si="0"/>
        <v>29.058317651046551</v>
      </c>
      <c r="G23" s="13">
        <f t="shared" si="0"/>
        <v>44.727069526426909</v>
      </c>
      <c r="H23" s="13">
        <f t="shared" si="0"/>
        <v>30.081928861965494</v>
      </c>
      <c r="I23" s="1"/>
      <c r="K23" s="7"/>
      <c r="L23" s="7"/>
    </row>
    <row r="24" spans="1:18">
      <c r="A24" s="4" t="s">
        <v>8</v>
      </c>
      <c r="B24" s="14">
        <v>100</v>
      </c>
      <c r="C24" s="14">
        <v>100</v>
      </c>
      <c r="D24" s="14">
        <v>100</v>
      </c>
      <c r="E24" s="14">
        <v>100</v>
      </c>
      <c r="F24" s="14">
        <v>100</v>
      </c>
      <c r="G24" s="14">
        <v>100</v>
      </c>
      <c r="H24" s="14">
        <v>100</v>
      </c>
      <c r="I24" s="1"/>
      <c r="K24" s="7"/>
      <c r="L24" s="7"/>
    </row>
    <row r="25" spans="1:18">
      <c r="K25" s="7"/>
      <c r="L25" s="7"/>
    </row>
    <row r="26" spans="1:18" ht="15.75" customHeight="1">
      <c r="A26" s="28" t="s">
        <v>22</v>
      </c>
      <c r="B26" s="28"/>
      <c r="C26" s="28"/>
      <c r="D26" s="28"/>
      <c r="E26" s="28"/>
      <c r="F26" s="28"/>
      <c r="G26" s="28"/>
      <c r="H26" s="28"/>
      <c r="I26" s="1"/>
      <c r="K26" s="7"/>
      <c r="L26" s="7"/>
      <c r="M26" s="24"/>
      <c r="N26" s="24"/>
      <c r="O26" s="24"/>
      <c r="P26" s="24"/>
      <c r="Q26" s="24"/>
      <c r="R26" s="24"/>
    </row>
    <row r="27" spans="1:18" ht="15">
      <c r="A27" s="29" t="s">
        <v>0</v>
      </c>
      <c r="B27" s="31" t="s">
        <v>1</v>
      </c>
      <c r="C27" s="32"/>
      <c r="D27" s="32"/>
      <c r="E27" s="32"/>
      <c r="F27" s="32"/>
      <c r="G27" s="32"/>
      <c r="H27" s="33"/>
      <c r="I27" s="1"/>
      <c r="L27" s="7"/>
      <c r="M27" s="24"/>
      <c r="N27" s="24"/>
      <c r="O27" s="24"/>
      <c r="P27" s="24"/>
      <c r="Q27" s="24"/>
      <c r="R27" s="24"/>
    </row>
    <row r="28" spans="1:18" ht="25.5">
      <c r="A28" s="30"/>
      <c r="B28" s="21" t="s">
        <v>2</v>
      </c>
      <c r="C28" s="21" t="s">
        <v>20</v>
      </c>
      <c r="D28" s="21" t="s">
        <v>4</v>
      </c>
      <c r="E28" s="21" t="s">
        <v>5</v>
      </c>
      <c r="F28" s="21" t="s">
        <v>6</v>
      </c>
      <c r="G28" s="21" t="s">
        <v>7</v>
      </c>
      <c r="H28" s="21" t="s">
        <v>8</v>
      </c>
      <c r="I28" s="1"/>
      <c r="K28" s="7"/>
      <c r="M28" s="24"/>
      <c r="N28" s="24"/>
      <c r="O28" s="24"/>
      <c r="P28" s="24"/>
      <c r="Q28" s="24"/>
      <c r="R28" s="24"/>
    </row>
    <row r="29" spans="1:18" ht="15">
      <c r="A29" s="4" t="s">
        <v>12</v>
      </c>
      <c r="B29" s="13">
        <f t="shared" ref="B29:G35" si="1">(B4/$H4)*100</f>
        <v>82.786119978920453</v>
      </c>
      <c r="C29" s="13">
        <f t="shared" si="1"/>
        <v>3.5714250773889384</v>
      </c>
      <c r="D29" s="13">
        <f t="shared" si="1"/>
        <v>1.7428020727538414</v>
      </c>
      <c r="E29" s="13">
        <f t="shared" si="1"/>
        <v>3.3681120059672867</v>
      </c>
      <c r="F29" s="13">
        <f t="shared" si="1"/>
        <v>1.7326239707042164</v>
      </c>
      <c r="G29" s="13">
        <f t="shared" si="1"/>
        <v>6.7989168942652638</v>
      </c>
      <c r="H29" s="14">
        <v>100</v>
      </c>
      <c r="I29" s="1"/>
      <c r="K29" s="7"/>
      <c r="M29" s="24"/>
      <c r="N29" s="24"/>
      <c r="O29" s="24"/>
      <c r="P29" s="24"/>
      <c r="Q29" s="24"/>
      <c r="R29" s="24"/>
    </row>
    <row r="30" spans="1:18" ht="15">
      <c r="A30" s="4" t="s">
        <v>20</v>
      </c>
      <c r="B30" s="13">
        <f t="shared" si="1"/>
        <v>8.1760585852001917</v>
      </c>
      <c r="C30" s="13">
        <f t="shared" si="1"/>
        <v>31.18686886265218</v>
      </c>
      <c r="D30" s="13">
        <f t="shared" si="1"/>
        <v>12.153870576303346</v>
      </c>
      <c r="E30" s="13">
        <f t="shared" si="1"/>
        <v>10.97245538224762</v>
      </c>
      <c r="F30" s="13">
        <f t="shared" si="1"/>
        <v>6.8062673455963436</v>
      </c>
      <c r="G30" s="13">
        <f t="shared" si="1"/>
        <v>30.704479248000339</v>
      </c>
      <c r="H30" s="14">
        <v>100</v>
      </c>
      <c r="I30" s="1"/>
      <c r="K30" s="7"/>
      <c r="M30" s="24"/>
      <c r="N30" s="24"/>
      <c r="O30" s="24"/>
      <c r="P30" s="24"/>
      <c r="Q30" s="24"/>
      <c r="R30" s="24"/>
    </row>
    <row r="31" spans="1:18" ht="15">
      <c r="A31" s="4" t="s">
        <v>4</v>
      </c>
      <c r="B31" s="13">
        <f t="shared" si="1"/>
        <v>4.7712613094634753</v>
      </c>
      <c r="C31" s="13">
        <f t="shared" si="1"/>
        <v>15.801636708465781</v>
      </c>
      <c r="D31" s="13">
        <f t="shared" si="1"/>
        <v>29.627340743376152</v>
      </c>
      <c r="E31" s="13">
        <f t="shared" si="1"/>
        <v>20.040156190155262</v>
      </c>
      <c r="F31" s="13">
        <f t="shared" si="1"/>
        <v>8.885075208867713</v>
      </c>
      <c r="G31" s="13">
        <f t="shared" si="1"/>
        <v>20.874529839671617</v>
      </c>
      <c r="H31" s="14">
        <v>100</v>
      </c>
      <c r="I31" s="1"/>
      <c r="M31" s="24"/>
      <c r="N31" s="24"/>
      <c r="O31" s="24"/>
      <c r="P31" s="24"/>
      <c r="Q31" s="24"/>
      <c r="R31" s="24"/>
    </row>
    <row r="32" spans="1:18">
      <c r="A32" s="4" t="s">
        <v>16</v>
      </c>
      <c r="B32" s="13">
        <f t="shared" si="1"/>
        <v>6.1358016194620832</v>
      </c>
      <c r="C32" s="13">
        <f t="shared" si="1"/>
        <v>13.8350134960289</v>
      </c>
      <c r="D32" s="13">
        <f t="shared" si="1"/>
        <v>13.937511402643352</v>
      </c>
      <c r="E32" s="13">
        <f t="shared" si="1"/>
        <v>19.010547319702003</v>
      </c>
      <c r="F32" s="13">
        <f t="shared" si="1"/>
        <v>11.064533620355625</v>
      </c>
      <c r="G32" s="13">
        <f t="shared" si="1"/>
        <v>36.016592541808038</v>
      </c>
      <c r="H32" s="14">
        <v>100</v>
      </c>
      <c r="I32" s="1"/>
    </row>
    <row r="33" spans="1:9">
      <c r="A33" s="4" t="s">
        <v>6</v>
      </c>
      <c r="B33" s="13">
        <f t="shared" si="1"/>
        <v>6.3357743420120851</v>
      </c>
      <c r="C33" s="13">
        <f t="shared" si="1"/>
        <v>12.270545250595099</v>
      </c>
      <c r="D33" s="13">
        <f t="shared" si="1"/>
        <v>9.7821784045668849</v>
      </c>
      <c r="E33" s="13">
        <f t="shared" si="1"/>
        <v>14.51667746439583</v>
      </c>
      <c r="F33" s="13">
        <f t="shared" si="1"/>
        <v>13.991310005310725</v>
      </c>
      <c r="G33" s="13">
        <f t="shared" si="1"/>
        <v>43.103514533119373</v>
      </c>
      <c r="H33" s="14">
        <v>100</v>
      </c>
      <c r="I33" s="1"/>
    </row>
    <row r="34" spans="1:9">
      <c r="A34" s="4" t="s">
        <v>7</v>
      </c>
      <c r="B34" s="13">
        <f t="shared" si="1"/>
        <v>10.59363002075003</v>
      </c>
      <c r="C34" s="13">
        <f t="shared" si="1"/>
        <v>10.207357089479961</v>
      </c>
      <c r="D34" s="13">
        <f t="shared" si="1"/>
        <v>4.3069566376957056</v>
      </c>
      <c r="E34" s="13">
        <f t="shared" si="1"/>
        <v>8.9607917756017077</v>
      </c>
      <c r="F34" s="13">
        <f t="shared" si="1"/>
        <v>9.2671815993994926</v>
      </c>
      <c r="G34" s="13">
        <f t="shared" si="1"/>
        <v>56.664082877073099</v>
      </c>
      <c r="H34" s="14">
        <v>100</v>
      </c>
      <c r="I34" s="1"/>
    </row>
    <row r="35" spans="1:9">
      <c r="A35" s="4" t="s">
        <v>8</v>
      </c>
      <c r="B35" s="13">
        <f t="shared" si="1"/>
        <v>9.8921834666729538</v>
      </c>
      <c r="C35" s="13">
        <f t="shared" si="1"/>
        <v>14.521709946955037</v>
      </c>
      <c r="D35" s="13">
        <f t="shared" si="1"/>
        <v>13.49232522290866</v>
      </c>
      <c r="E35" s="13">
        <f t="shared" si="1"/>
        <v>14.389788876125653</v>
      </c>
      <c r="F35" s="13">
        <f t="shared" si="1"/>
        <v>9.5936282675336138</v>
      </c>
      <c r="G35" s="13">
        <f t="shared" si="1"/>
        <v>38.110364219804097</v>
      </c>
      <c r="H35" s="14">
        <v>100</v>
      </c>
      <c r="I35" s="1"/>
    </row>
    <row r="36" spans="1:9">
      <c r="A36" s="15"/>
      <c r="B36" s="16"/>
      <c r="C36" s="16"/>
      <c r="D36" s="16"/>
      <c r="E36" s="16"/>
      <c r="F36" s="16"/>
      <c r="G36" s="16"/>
      <c r="H36" s="17"/>
      <c r="I36" s="1"/>
    </row>
    <row r="37" spans="1:9">
      <c r="A37" s="15" t="s">
        <v>20</v>
      </c>
      <c r="B37" s="2" t="s">
        <v>23</v>
      </c>
    </row>
    <row r="38" spans="1:9">
      <c r="A38" s="15" t="s">
        <v>16</v>
      </c>
      <c r="B38" s="2" t="s">
        <v>24</v>
      </c>
    </row>
  </sheetData>
  <mergeCells count="9">
    <mergeCell ref="B2:H2"/>
    <mergeCell ref="A2:A3"/>
    <mergeCell ref="A1:H1"/>
    <mergeCell ref="A26:H26"/>
    <mergeCell ref="A27:A28"/>
    <mergeCell ref="B27:H27"/>
    <mergeCell ref="A15:H15"/>
    <mergeCell ref="A16:A17"/>
    <mergeCell ref="B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sqref="A1:F6"/>
    </sheetView>
  </sheetViews>
  <sheetFormatPr baseColWidth="10" defaultRowHeight="15"/>
  <sheetData>
    <row r="1" spans="1:6">
      <c r="A1" s="25"/>
      <c r="B1" s="25"/>
      <c r="C1" s="25"/>
      <c r="D1" s="25"/>
      <c r="E1" s="25"/>
      <c r="F1" s="25"/>
    </row>
    <row r="2" spans="1:6">
      <c r="A2" s="25"/>
      <c r="B2" s="25"/>
      <c r="C2" s="25"/>
      <c r="D2" s="25"/>
      <c r="E2" s="25"/>
      <c r="F2" s="25"/>
    </row>
    <row r="3" spans="1:6">
      <c r="A3" s="25"/>
      <c r="B3" s="25"/>
      <c r="C3" s="25"/>
      <c r="D3" s="25"/>
      <c r="E3" s="25"/>
      <c r="F3" s="25"/>
    </row>
    <row r="4" spans="1:6">
      <c r="A4" s="25"/>
      <c r="B4" s="25"/>
      <c r="C4" s="25"/>
      <c r="D4" s="25"/>
      <c r="E4" s="25"/>
      <c r="F4" s="25"/>
    </row>
    <row r="5" spans="1:6">
      <c r="A5" s="25"/>
      <c r="B5" s="25"/>
      <c r="C5" s="25"/>
      <c r="D5" s="25"/>
      <c r="E5" s="25"/>
      <c r="F5" s="25"/>
    </row>
    <row r="6" spans="1:6">
      <c r="A6" s="25"/>
      <c r="B6" s="25"/>
      <c r="C6" s="25"/>
      <c r="D6" s="25"/>
      <c r="E6" s="25"/>
      <c r="F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table_2016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2016-11-20T10:48:32Z</dcterms:created>
  <dcterms:modified xsi:type="dcterms:W3CDTF">2018-01-11T17:45:48Z</dcterms:modified>
</cp:coreProperties>
</file>